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erced_Community_College\MCC20230204_MCCD_ACS_Design\Out\"/>
    </mc:Choice>
  </mc:AlternateContent>
  <xr:revisionPtr revIDLastSave="0" documentId="13_ncr:1_{36B52E44-23B4-456F-86B9-DAD27DD0A4E5}" xr6:coauthVersionLast="47" xr6:coauthVersionMax="47" xr10:uidLastSave="{00000000-0000-0000-0000-000000000000}"/>
  <bookViews>
    <workbookView xWindow="-108" yWindow="-108" windowWidth="46296" windowHeight="25416" tabRatio="849" xr2:uid="{00000000-000D-0000-FFFF-FFFF00000000}"/>
  </bookViews>
  <sheets>
    <sheet name="RECAP" sheetId="1" r:id="rId1"/>
    <sheet name="System" sheetId="6" r:id="rId2"/>
    <sheet name="Administration" sheetId="2" r:id="rId3"/>
    <sheet name="Agriculture" sheetId="7" r:id="rId4"/>
    <sheet name="Allied Health" sheetId="8" r:id="rId5"/>
    <sheet name="Child Development" sheetId="9" r:id="rId6"/>
    <sheet name="Field House A" sheetId="10" r:id="rId7"/>
    <sheet name="Fine Arts" sheetId="11" r:id="rId8"/>
    <sheet name="Gym" sheetId="12" r:id="rId9"/>
    <sheet name="Interdisciplinary Academic Ctr" sheetId="13" r:id="rId10"/>
    <sheet name="Industrial Technology" sheetId="14" r:id="rId11"/>
    <sheet name="Lesher" sheetId="15" r:id="rId12"/>
    <sheet name="Learning Resource Center" sheetId="16" r:id="rId13"/>
    <sheet name="Maintenance &amp; Operations" sheetId="17" r:id="rId14"/>
    <sheet name="Mechanized Agriculture" sheetId="18" r:id="rId15"/>
    <sheet name="Music" sheetId="19" r:id="rId16"/>
    <sheet name="Plant Science" sheetId="20" r:id="rId17"/>
    <sheet name="Public Safety" sheetId="21" r:id="rId18"/>
    <sheet name="Science" sheetId="22" r:id="rId19"/>
    <sheet name="Services" sheetId="29" r:id="rId20"/>
    <sheet name="Student Union" sheetId="23" r:id="rId21"/>
    <sheet name="Theater" sheetId="24" r:id="rId22"/>
    <sheet name="Transportation" sheetId="25" r:id="rId23"/>
    <sheet name="Trident Innovation Ctr" sheetId="26" r:id="rId24"/>
    <sheet name="Business Resource Ctr" sheetId="27" r:id="rId25"/>
    <sheet name="Los Banos" sheetId="28" r:id="rId26"/>
  </sheets>
  <definedNames>
    <definedName name="_xlnm.Print_Area" localSheetId="2">Administration!$A$1:$H$55</definedName>
    <definedName name="_xlnm.Print_Area" localSheetId="3">Agriculture!$A$1:$H$55</definedName>
    <definedName name="_xlnm.Print_Area" localSheetId="4">'Allied Health'!$A$1:$H$55</definedName>
    <definedName name="_xlnm.Print_Area" localSheetId="24">'Business Resource Ctr'!$A$1:$H$55</definedName>
    <definedName name="_xlnm.Print_Area" localSheetId="5">'Child Development'!$A$1:$H$55</definedName>
    <definedName name="_xlnm.Print_Area" localSheetId="6">'Field House A'!$A$1:$H$55</definedName>
    <definedName name="_xlnm.Print_Area" localSheetId="7">'Fine Arts'!$A$1:$H$55</definedName>
    <definedName name="_xlnm.Print_Area" localSheetId="8">Gym!$A$1:$H$55</definedName>
    <definedName name="_xlnm.Print_Area" localSheetId="10">'Industrial Technology'!$A$1:$H$55</definedName>
    <definedName name="_xlnm.Print_Area" localSheetId="9">'Interdisciplinary Academic Ctr'!$A$1:$H$55</definedName>
    <definedName name="_xlnm.Print_Area" localSheetId="12">'Learning Resource Center'!$A$1:$H$55</definedName>
    <definedName name="_xlnm.Print_Area" localSheetId="11">Lesher!$A$1:$H$55</definedName>
    <definedName name="_xlnm.Print_Area" localSheetId="25">'Los Banos'!$A$1:$H$55</definedName>
    <definedName name="_xlnm.Print_Area" localSheetId="13">'Maintenance &amp; Operations'!$A$1:$H$55</definedName>
    <definedName name="_xlnm.Print_Area" localSheetId="14">'Mechanized Agriculture'!$A$1:$H$55</definedName>
    <definedName name="_xlnm.Print_Area" localSheetId="15">Music!$A$1:$H$55</definedName>
    <definedName name="_xlnm.Print_Area" localSheetId="16">'Plant Science'!$A$1:$H$55</definedName>
    <definedName name="_xlnm.Print_Area" localSheetId="17">'Public Safety'!$A$1:$H$55</definedName>
    <definedName name="_xlnm.Print_Area" localSheetId="0">RECAP!$A$1:$G$36</definedName>
    <definedName name="_xlnm.Print_Area" localSheetId="18">Science!$A$1:$H$55</definedName>
    <definedName name="_xlnm.Print_Area" localSheetId="19">Services!$A$1:$H$55</definedName>
    <definedName name="_xlnm.Print_Area" localSheetId="20">'Student Union'!$A$1:$H$55</definedName>
    <definedName name="_xlnm.Print_Area" localSheetId="1">System!$A$1:$H$24</definedName>
    <definedName name="_xlnm.Print_Area" localSheetId="21">Theater!$A$1:$H$55</definedName>
    <definedName name="_xlnm.Print_Area" localSheetId="22">Transportation!$A$1:$H$55</definedName>
    <definedName name="_xlnm.Print_Area" localSheetId="23">'Trident Innovation Ctr'!$A$1:$H$55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A30" i="1"/>
  <c r="F29" i="1"/>
  <c r="A29" i="1"/>
  <c r="F28" i="1"/>
  <c r="A28" i="1"/>
  <c r="F27" i="1"/>
  <c r="A27" i="1"/>
  <c r="F26" i="1"/>
  <c r="A26" i="1"/>
  <c r="F25" i="1"/>
  <c r="A25" i="1"/>
  <c r="F24" i="1"/>
  <c r="A24" i="1"/>
  <c r="F23" i="1"/>
  <c r="A23" i="1"/>
  <c r="F22" i="1"/>
  <c r="A22" i="1"/>
  <c r="F21" i="1"/>
  <c r="A21" i="1"/>
  <c r="F20" i="1"/>
  <c r="A20" i="1"/>
  <c r="F19" i="1"/>
  <c r="A19" i="1"/>
  <c r="F18" i="1"/>
  <c r="A18" i="1"/>
  <c r="F17" i="1"/>
  <c r="A17" i="1"/>
  <c r="F16" i="1"/>
  <c r="A16" i="1"/>
  <c r="F15" i="1"/>
  <c r="A15" i="1"/>
  <c r="F14" i="1"/>
  <c r="A14" i="1"/>
  <c r="F13" i="1"/>
  <c r="A13" i="1"/>
  <c r="F12" i="1"/>
  <c r="A12" i="1"/>
  <c r="F11" i="1"/>
  <c r="A11" i="1"/>
  <c r="A10" i="1"/>
  <c r="F9" i="1"/>
  <c r="A9" i="1"/>
  <c r="F8" i="1"/>
  <c r="A8" i="1"/>
  <c r="F7" i="1"/>
  <c r="A7" i="1"/>
  <c r="F6" i="1"/>
  <c r="A55" i="29"/>
  <c r="E50" i="29"/>
  <c r="A50" i="29"/>
  <c r="E49" i="29"/>
  <c r="D49" i="29"/>
  <c r="H48" i="29"/>
  <c r="H47" i="29"/>
  <c r="H46" i="29"/>
  <c r="H49" i="29" s="1"/>
  <c r="H44" i="29"/>
  <c r="E44" i="29"/>
  <c r="D44" i="29"/>
  <c r="H43" i="29"/>
  <c r="E41" i="29"/>
  <c r="D41" i="29"/>
  <c r="H40" i="29"/>
  <c r="H41" i="29" s="1"/>
  <c r="F38" i="29"/>
  <c r="E38" i="29"/>
  <c r="D38" i="29"/>
  <c r="G37" i="29"/>
  <c r="H37" i="29" s="1"/>
  <c r="G36" i="29"/>
  <c r="H36" i="29" s="1"/>
  <c r="H35" i="29"/>
  <c r="G35" i="29"/>
  <c r="H34" i="29"/>
  <c r="G34" i="29"/>
  <c r="H33" i="29"/>
  <c r="G33" i="29"/>
  <c r="F31" i="29"/>
  <c r="E31" i="29"/>
  <c r="D31" i="29"/>
  <c r="D50" i="29" s="1"/>
  <c r="G30" i="29"/>
  <c r="H30" i="29" s="1"/>
  <c r="G29" i="29"/>
  <c r="H29" i="29" s="1"/>
  <c r="G28" i="29"/>
  <c r="H28" i="29" s="1"/>
  <c r="H27" i="29"/>
  <c r="G27" i="29"/>
  <c r="H26" i="29"/>
  <c r="G26" i="29"/>
  <c r="H25" i="29"/>
  <c r="G25" i="29"/>
  <c r="G24" i="29"/>
  <c r="H24" i="29" s="1"/>
  <c r="G23" i="29"/>
  <c r="H23" i="29" s="1"/>
  <c r="G22" i="29"/>
  <c r="H22" i="29" s="1"/>
  <c r="G21" i="29"/>
  <c r="H21" i="29" s="1"/>
  <c r="G20" i="29"/>
  <c r="H20" i="29" s="1"/>
  <c r="H19" i="29"/>
  <c r="G19" i="29"/>
  <c r="H18" i="29"/>
  <c r="G18" i="29"/>
  <c r="H17" i="29"/>
  <c r="G17" i="29"/>
  <c r="G16" i="29"/>
  <c r="H16" i="29" s="1"/>
  <c r="G15" i="29"/>
  <c r="H15" i="29" s="1"/>
  <c r="G14" i="29"/>
  <c r="H14" i="29" s="1"/>
  <c r="G13" i="29"/>
  <c r="H13" i="29" s="1"/>
  <c r="G12" i="29"/>
  <c r="H12" i="29" s="1"/>
  <c r="H11" i="29"/>
  <c r="G11" i="29"/>
  <c r="H10" i="29"/>
  <c r="G10" i="29"/>
  <c r="H9" i="29"/>
  <c r="G9" i="29"/>
  <c r="G8" i="29"/>
  <c r="H8" i="29" s="1"/>
  <c r="G7" i="29"/>
  <c r="H7" i="29" s="1"/>
  <c r="G6" i="29"/>
  <c r="H6" i="29" s="1"/>
  <c r="G5" i="29"/>
  <c r="H5" i="29" s="1"/>
  <c r="A55" i="28"/>
  <c r="A50" i="28"/>
  <c r="E49" i="28"/>
  <c r="D49" i="28"/>
  <c r="H48" i="28"/>
  <c r="H47" i="28"/>
  <c r="H46" i="28"/>
  <c r="H49" i="28" s="1"/>
  <c r="H44" i="28"/>
  <c r="E44" i="28"/>
  <c r="D44" i="28"/>
  <c r="H43" i="28"/>
  <c r="E41" i="28"/>
  <c r="D41" i="28"/>
  <c r="H40" i="28"/>
  <c r="H41" i="28" s="1"/>
  <c r="F38" i="28"/>
  <c r="E38" i="28"/>
  <c r="D38" i="28"/>
  <c r="G37" i="28"/>
  <c r="H37" i="28" s="1"/>
  <c r="G36" i="28"/>
  <c r="H36" i="28" s="1"/>
  <c r="H35" i="28"/>
  <c r="G35" i="28"/>
  <c r="H34" i="28"/>
  <c r="G34" i="28"/>
  <c r="G33" i="28"/>
  <c r="H33" i="28" s="1"/>
  <c r="E31" i="28"/>
  <c r="E50" i="28" s="1"/>
  <c r="D31" i="28"/>
  <c r="F31" i="28" s="1"/>
  <c r="G30" i="28"/>
  <c r="H30" i="28" s="1"/>
  <c r="G29" i="28"/>
  <c r="H29" i="28" s="1"/>
  <c r="G28" i="28"/>
  <c r="H28" i="28" s="1"/>
  <c r="H27" i="28"/>
  <c r="G27" i="28"/>
  <c r="H26" i="28"/>
  <c r="G26" i="28"/>
  <c r="G25" i="28"/>
  <c r="H25" i="28" s="1"/>
  <c r="G24" i="28"/>
  <c r="H24" i="28" s="1"/>
  <c r="G23" i="28"/>
  <c r="H23" i="28" s="1"/>
  <c r="G22" i="28"/>
  <c r="H22" i="28" s="1"/>
  <c r="G21" i="28"/>
  <c r="H21" i="28" s="1"/>
  <c r="G20" i="28"/>
  <c r="H20" i="28" s="1"/>
  <c r="H19" i="28"/>
  <c r="G19" i="28"/>
  <c r="H18" i="28"/>
  <c r="G18" i="28"/>
  <c r="G17" i="28"/>
  <c r="H17" i="28" s="1"/>
  <c r="G16" i="28"/>
  <c r="H16" i="28" s="1"/>
  <c r="G15" i="28"/>
  <c r="H15" i="28" s="1"/>
  <c r="G14" i="28"/>
  <c r="H14" i="28" s="1"/>
  <c r="G13" i="28"/>
  <c r="H13" i="28" s="1"/>
  <c r="G12" i="28"/>
  <c r="H12" i="28" s="1"/>
  <c r="H11" i="28"/>
  <c r="G11" i="28"/>
  <c r="H10" i="28"/>
  <c r="G10" i="28"/>
  <c r="G9" i="28"/>
  <c r="H9" i="28" s="1"/>
  <c r="G8" i="28"/>
  <c r="H8" i="28" s="1"/>
  <c r="G7" i="28"/>
  <c r="H7" i="28" s="1"/>
  <c r="G6" i="28"/>
  <c r="H6" i="28" s="1"/>
  <c r="G5" i="28"/>
  <c r="H5" i="28" s="1"/>
  <c r="A55" i="27"/>
  <c r="A50" i="27"/>
  <c r="E49" i="27"/>
  <c r="D49" i="27"/>
  <c r="H48" i="27"/>
  <c r="H47" i="27"/>
  <c r="H46" i="27"/>
  <c r="H49" i="27" s="1"/>
  <c r="H44" i="27"/>
  <c r="E44" i="27"/>
  <c r="D44" i="27"/>
  <c r="H43" i="27"/>
  <c r="E41" i="27"/>
  <c r="D41" i="27"/>
  <c r="H40" i="27"/>
  <c r="H41" i="27" s="1"/>
  <c r="F38" i="27"/>
  <c r="E38" i="27"/>
  <c r="D38" i="27"/>
  <c r="G37" i="27"/>
  <c r="H37" i="27" s="1"/>
  <c r="G36" i="27"/>
  <c r="H36" i="27" s="1"/>
  <c r="H35" i="27"/>
  <c r="G35" i="27"/>
  <c r="H34" i="27"/>
  <c r="G34" i="27"/>
  <c r="G33" i="27"/>
  <c r="H33" i="27" s="1"/>
  <c r="H38" i="27" s="1"/>
  <c r="E31" i="27"/>
  <c r="E50" i="27" s="1"/>
  <c r="D31" i="27"/>
  <c r="F31" i="27" s="1"/>
  <c r="H30" i="27"/>
  <c r="G30" i="27"/>
  <c r="G29" i="27"/>
  <c r="H29" i="27" s="1"/>
  <c r="G28" i="27"/>
  <c r="H28" i="27" s="1"/>
  <c r="H27" i="27"/>
  <c r="G27" i="27"/>
  <c r="H26" i="27"/>
  <c r="G26" i="27"/>
  <c r="G25" i="27"/>
  <c r="H25" i="27" s="1"/>
  <c r="H24" i="27"/>
  <c r="G24" i="27"/>
  <c r="G23" i="27"/>
  <c r="H23" i="27" s="1"/>
  <c r="H22" i="27"/>
  <c r="G22" i="27"/>
  <c r="G21" i="27"/>
  <c r="H21" i="27" s="1"/>
  <c r="G20" i="27"/>
  <c r="H20" i="27" s="1"/>
  <c r="H19" i="27"/>
  <c r="G19" i="27"/>
  <c r="H18" i="27"/>
  <c r="G18" i="27"/>
  <c r="G17" i="27"/>
  <c r="H17" i="27" s="1"/>
  <c r="H16" i="27"/>
  <c r="G16" i="27"/>
  <c r="G15" i="27"/>
  <c r="H15" i="27" s="1"/>
  <c r="H14" i="27"/>
  <c r="G14" i="27"/>
  <c r="G13" i="27"/>
  <c r="H13" i="27" s="1"/>
  <c r="G12" i="27"/>
  <c r="H12" i="27" s="1"/>
  <c r="H11" i="27"/>
  <c r="G11" i="27"/>
  <c r="H10" i="27"/>
  <c r="G10" i="27"/>
  <c r="G9" i="27"/>
  <c r="H9" i="27" s="1"/>
  <c r="H8" i="27"/>
  <c r="G8" i="27"/>
  <c r="G7" i="27"/>
  <c r="H7" i="27" s="1"/>
  <c r="H6" i="27"/>
  <c r="G6" i="27"/>
  <c r="G5" i="27"/>
  <c r="H5" i="27" s="1"/>
  <c r="A55" i="26"/>
  <c r="A50" i="26"/>
  <c r="E49" i="26"/>
  <c r="D49" i="26"/>
  <c r="H48" i="26"/>
  <c r="H47" i="26"/>
  <c r="H46" i="26"/>
  <c r="H49" i="26" s="1"/>
  <c r="H44" i="26"/>
  <c r="E44" i="26"/>
  <c r="D44" i="26"/>
  <c r="H43" i="26"/>
  <c r="E41" i="26"/>
  <c r="D41" i="26"/>
  <c r="H40" i="26"/>
  <c r="H41" i="26" s="1"/>
  <c r="F38" i="26"/>
  <c r="E38" i="26"/>
  <c r="D38" i="26"/>
  <c r="G37" i="26"/>
  <c r="H37" i="26" s="1"/>
  <c r="G36" i="26"/>
  <c r="H36" i="26" s="1"/>
  <c r="H35" i="26"/>
  <c r="G35" i="26"/>
  <c r="H34" i="26"/>
  <c r="G34" i="26"/>
  <c r="G33" i="26"/>
  <c r="H33" i="26" s="1"/>
  <c r="E31" i="26"/>
  <c r="E50" i="26" s="1"/>
  <c r="D31" i="26"/>
  <c r="F31" i="26" s="1"/>
  <c r="G30" i="26"/>
  <c r="H30" i="26" s="1"/>
  <c r="G29" i="26"/>
  <c r="H29" i="26" s="1"/>
  <c r="G28" i="26"/>
  <c r="H28" i="26" s="1"/>
  <c r="H27" i="26"/>
  <c r="G27" i="26"/>
  <c r="H26" i="26"/>
  <c r="G26" i="26"/>
  <c r="G25" i="26"/>
  <c r="H25" i="26" s="1"/>
  <c r="G24" i="26"/>
  <c r="H24" i="26" s="1"/>
  <c r="G23" i="26"/>
  <c r="H23" i="26" s="1"/>
  <c r="G22" i="26"/>
  <c r="H22" i="26" s="1"/>
  <c r="G21" i="26"/>
  <c r="H21" i="26" s="1"/>
  <c r="G20" i="26"/>
  <c r="H20" i="26" s="1"/>
  <c r="H19" i="26"/>
  <c r="G19" i="26"/>
  <c r="H18" i="26"/>
  <c r="G18" i="26"/>
  <c r="G17" i="26"/>
  <c r="H17" i="26" s="1"/>
  <c r="G16" i="26"/>
  <c r="H16" i="26" s="1"/>
  <c r="G15" i="26"/>
  <c r="H15" i="26" s="1"/>
  <c r="G14" i="26"/>
  <c r="H14" i="26" s="1"/>
  <c r="G13" i="26"/>
  <c r="H13" i="26" s="1"/>
  <c r="G12" i="26"/>
  <c r="H12" i="26" s="1"/>
  <c r="H11" i="26"/>
  <c r="G11" i="26"/>
  <c r="H10" i="26"/>
  <c r="G10" i="26"/>
  <c r="G9" i="26"/>
  <c r="H9" i="26" s="1"/>
  <c r="G8" i="26"/>
  <c r="H8" i="26" s="1"/>
  <c r="G7" i="26"/>
  <c r="H7" i="26" s="1"/>
  <c r="G6" i="26"/>
  <c r="H6" i="26" s="1"/>
  <c r="G5" i="26"/>
  <c r="H5" i="26" s="1"/>
  <c r="A55" i="25"/>
  <c r="A50" i="25"/>
  <c r="E49" i="25"/>
  <c r="D49" i="25"/>
  <c r="H48" i="25"/>
  <c r="H47" i="25"/>
  <c r="H46" i="25"/>
  <c r="H49" i="25" s="1"/>
  <c r="H44" i="25"/>
  <c r="E44" i="25"/>
  <c r="D44" i="25"/>
  <c r="H43" i="25"/>
  <c r="E41" i="25"/>
  <c r="D41" i="25"/>
  <c r="H40" i="25"/>
  <c r="H41" i="25" s="1"/>
  <c r="F38" i="25"/>
  <c r="E38" i="25"/>
  <c r="D38" i="25"/>
  <c r="G37" i="25"/>
  <c r="H37" i="25" s="1"/>
  <c r="G36" i="25"/>
  <c r="H36" i="25" s="1"/>
  <c r="H35" i="25"/>
  <c r="G35" i="25"/>
  <c r="H34" i="25"/>
  <c r="G34" i="25"/>
  <c r="G33" i="25"/>
  <c r="H33" i="25" s="1"/>
  <c r="E31" i="25"/>
  <c r="E50" i="25" s="1"/>
  <c r="D31" i="25"/>
  <c r="F31" i="25" s="1"/>
  <c r="G30" i="25"/>
  <c r="H30" i="25" s="1"/>
  <c r="G29" i="25"/>
  <c r="H29" i="25" s="1"/>
  <c r="G28" i="25"/>
  <c r="H28" i="25" s="1"/>
  <c r="H27" i="25"/>
  <c r="G27" i="25"/>
  <c r="H26" i="25"/>
  <c r="G26" i="25"/>
  <c r="G25" i="25"/>
  <c r="H25" i="25" s="1"/>
  <c r="H24" i="25"/>
  <c r="G24" i="25"/>
  <c r="G23" i="25"/>
  <c r="H23" i="25" s="1"/>
  <c r="H22" i="25"/>
  <c r="G22" i="25"/>
  <c r="G21" i="25"/>
  <c r="H21" i="25" s="1"/>
  <c r="G20" i="25"/>
  <c r="H20" i="25" s="1"/>
  <c r="H19" i="25"/>
  <c r="G19" i="25"/>
  <c r="H18" i="25"/>
  <c r="G18" i="25"/>
  <c r="G17" i="25"/>
  <c r="H17" i="25" s="1"/>
  <c r="H16" i="25"/>
  <c r="G16" i="25"/>
  <c r="G15" i="25"/>
  <c r="H15" i="25" s="1"/>
  <c r="H14" i="25"/>
  <c r="G14" i="25"/>
  <c r="G13" i="25"/>
  <c r="H13" i="25" s="1"/>
  <c r="G12" i="25"/>
  <c r="H12" i="25" s="1"/>
  <c r="H11" i="25"/>
  <c r="G11" i="25"/>
  <c r="H10" i="25"/>
  <c r="G10" i="25"/>
  <c r="G9" i="25"/>
  <c r="H9" i="25" s="1"/>
  <c r="H8" i="25"/>
  <c r="G8" i="25"/>
  <c r="G7" i="25"/>
  <c r="H7" i="25" s="1"/>
  <c r="H6" i="25"/>
  <c r="G6" i="25"/>
  <c r="G5" i="25"/>
  <c r="H5" i="25" s="1"/>
  <c r="H31" i="25" s="1"/>
  <c r="A55" i="24"/>
  <c r="E50" i="24"/>
  <c r="A50" i="24"/>
  <c r="E49" i="24"/>
  <c r="D49" i="24"/>
  <c r="H48" i="24"/>
  <c r="H47" i="24"/>
  <c r="H46" i="24"/>
  <c r="H49" i="24" s="1"/>
  <c r="H44" i="24"/>
  <c r="E44" i="24"/>
  <c r="D44" i="24"/>
  <c r="H43" i="24"/>
  <c r="E41" i="24"/>
  <c r="D41" i="24"/>
  <c r="H40" i="24"/>
  <c r="H41" i="24" s="1"/>
  <c r="F38" i="24"/>
  <c r="E38" i="24"/>
  <c r="D38" i="24"/>
  <c r="G37" i="24"/>
  <c r="H37" i="24" s="1"/>
  <c r="G36" i="24"/>
  <c r="H36" i="24" s="1"/>
  <c r="H35" i="24"/>
  <c r="G35" i="24"/>
  <c r="G34" i="24"/>
  <c r="H34" i="24" s="1"/>
  <c r="G33" i="24"/>
  <c r="H33" i="24" s="1"/>
  <c r="F31" i="24"/>
  <c r="E31" i="24"/>
  <c r="D31" i="24"/>
  <c r="D50" i="24" s="1"/>
  <c r="H30" i="24"/>
  <c r="G30" i="24"/>
  <c r="G29" i="24"/>
  <c r="H29" i="24" s="1"/>
  <c r="G28" i="24"/>
  <c r="H28" i="24" s="1"/>
  <c r="H27" i="24"/>
  <c r="G27" i="24"/>
  <c r="G26" i="24"/>
  <c r="H26" i="24" s="1"/>
  <c r="G25" i="24"/>
  <c r="H25" i="24" s="1"/>
  <c r="G24" i="24"/>
  <c r="H24" i="24" s="1"/>
  <c r="G23" i="24"/>
  <c r="H23" i="24" s="1"/>
  <c r="H22" i="24"/>
  <c r="G22" i="24"/>
  <c r="G21" i="24"/>
  <c r="H21" i="24" s="1"/>
  <c r="G20" i="24"/>
  <c r="H20" i="24" s="1"/>
  <c r="H19" i="24"/>
  <c r="G19" i="24"/>
  <c r="G18" i="24"/>
  <c r="H18" i="24" s="1"/>
  <c r="G17" i="24"/>
  <c r="H17" i="24" s="1"/>
  <c r="G16" i="24"/>
  <c r="H16" i="24" s="1"/>
  <c r="G15" i="24"/>
  <c r="H15" i="24" s="1"/>
  <c r="H14" i="24"/>
  <c r="G14" i="24"/>
  <c r="G13" i="24"/>
  <c r="H13" i="24" s="1"/>
  <c r="G12" i="24"/>
  <c r="H12" i="24" s="1"/>
  <c r="H11" i="24"/>
  <c r="G11" i="24"/>
  <c r="G10" i="24"/>
  <c r="H10" i="24" s="1"/>
  <c r="G9" i="24"/>
  <c r="H9" i="24" s="1"/>
  <c r="G8" i="24"/>
  <c r="H8" i="24" s="1"/>
  <c r="G7" i="24"/>
  <c r="H7" i="24" s="1"/>
  <c r="H6" i="24"/>
  <c r="G6" i="24"/>
  <c r="G5" i="24"/>
  <c r="H5" i="24" s="1"/>
  <c r="A55" i="23"/>
  <c r="A50" i="23"/>
  <c r="E49" i="23"/>
  <c r="D49" i="23"/>
  <c r="H48" i="23"/>
  <c r="H47" i="23"/>
  <c r="H46" i="23"/>
  <c r="H49" i="23" s="1"/>
  <c r="H44" i="23"/>
  <c r="E44" i="23"/>
  <c r="D44" i="23"/>
  <c r="H43" i="23"/>
  <c r="E41" i="23"/>
  <c r="D41" i="23"/>
  <c r="H40" i="23"/>
  <c r="H41" i="23" s="1"/>
  <c r="F38" i="23"/>
  <c r="E38" i="23"/>
  <c r="D38" i="23"/>
  <c r="G37" i="23"/>
  <c r="H37" i="23" s="1"/>
  <c r="G36" i="23"/>
  <c r="H36" i="23" s="1"/>
  <c r="H35" i="23"/>
  <c r="G35" i="23"/>
  <c r="H34" i="23"/>
  <c r="G34" i="23"/>
  <c r="G33" i="23"/>
  <c r="H33" i="23" s="1"/>
  <c r="E31" i="23"/>
  <c r="E50" i="23" s="1"/>
  <c r="D31" i="23"/>
  <c r="F31" i="23" s="1"/>
  <c r="G30" i="23"/>
  <c r="H30" i="23" s="1"/>
  <c r="G29" i="23"/>
  <c r="H29" i="23" s="1"/>
  <c r="G28" i="23"/>
  <c r="H28" i="23" s="1"/>
  <c r="H27" i="23"/>
  <c r="G27" i="23"/>
  <c r="H26" i="23"/>
  <c r="G26" i="23"/>
  <c r="G25" i="23"/>
  <c r="H25" i="23" s="1"/>
  <c r="G24" i="23"/>
  <c r="H24" i="23" s="1"/>
  <c r="G23" i="23"/>
  <c r="H23" i="23" s="1"/>
  <c r="G22" i="23"/>
  <c r="H22" i="23" s="1"/>
  <c r="G21" i="23"/>
  <c r="H21" i="23" s="1"/>
  <c r="G20" i="23"/>
  <c r="H20" i="23" s="1"/>
  <c r="H19" i="23"/>
  <c r="G19" i="23"/>
  <c r="H18" i="23"/>
  <c r="G18" i="23"/>
  <c r="G17" i="23"/>
  <c r="H17" i="23" s="1"/>
  <c r="G16" i="23"/>
  <c r="H16" i="23" s="1"/>
  <c r="G15" i="23"/>
  <c r="H15" i="23" s="1"/>
  <c r="H14" i="23"/>
  <c r="G14" i="23"/>
  <c r="G13" i="23"/>
  <c r="H13" i="23" s="1"/>
  <c r="G12" i="23"/>
  <c r="H12" i="23" s="1"/>
  <c r="H11" i="23"/>
  <c r="G11" i="23"/>
  <c r="H10" i="23"/>
  <c r="G10" i="23"/>
  <c r="G9" i="23"/>
  <c r="H9" i="23" s="1"/>
  <c r="G8" i="23"/>
  <c r="H8" i="23" s="1"/>
  <c r="G7" i="23"/>
  <c r="H7" i="23" s="1"/>
  <c r="H6" i="23"/>
  <c r="G6" i="23"/>
  <c r="G5" i="23"/>
  <c r="H5" i="23" s="1"/>
  <c r="A55" i="22"/>
  <c r="E50" i="22"/>
  <c r="A50" i="22"/>
  <c r="E49" i="22"/>
  <c r="D49" i="22"/>
  <c r="H48" i="22"/>
  <c r="H47" i="22"/>
  <c r="H46" i="22"/>
  <c r="H49" i="22" s="1"/>
  <c r="H44" i="22"/>
  <c r="E44" i="22"/>
  <c r="D44" i="22"/>
  <c r="H43" i="22"/>
  <c r="E41" i="22"/>
  <c r="D41" i="22"/>
  <c r="H40" i="22"/>
  <c r="H41" i="22" s="1"/>
  <c r="F38" i="22"/>
  <c r="E38" i="22"/>
  <c r="D38" i="22"/>
  <c r="G37" i="22"/>
  <c r="H37" i="22" s="1"/>
  <c r="G36" i="22"/>
  <c r="H36" i="22" s="1"/>
  <c r="H35" i="22"/>
  <c r="G35" i="22"/>
  <c r="H34" i="22"/>
  <c r="G34" i="22"/>
  <c r="G33" i="22"/>
  <c r="H33" i="22" s="1"/>
  <c r="F31" i="22"/>
  <c r="E31" i="22"/>
  <c r="D31" i="22"/>
  <c r="D50" i="22" s="1"/>
  <c r="H30" i="22"/>
  <c r="G30" i="22"/>
  <c r="G29" i="22"/>
  <c r="H29" i="22" s="1"/>
  <c r="G28" i="22"/>
  <c r="H28" i="22" s="1"/>
  <c r="H27" i="22"/>
  <c r="G27" i="22"/>
  <c r="H26" i="22"/>
  <c r="G26" i="22"/>
  <c r="G25" i="22"/>
  <c r="H25" i="22" s="1"/>
  <c r="G24" i="22"/>
  <c r="H24" i="22" s="1"/>
  <c r="G23" i="22"/>
  <c r="H23" i="22" s="1"/>
  <c r="H22" i="22"/>
  <c r="G22" i="22"/>
  <c r="G21" i="22"/>
  <c r="H21" i="22" s="1"/>
  <c r="G20" i="22"/>
  <c r="H20" i="22" s="1"/>
  <c r="H19" i="22"/>
  <c r="G19" i="22"/>
  <c r="H18" i="22"/>
  <c r="G18" i="22"/>
  <c r="G17" i="22"/>
  <c r="H17" i="22" s="1"/>
  <c r="G16" i="22"/>
  <c r="H16" i="22" s="1"/>
  <c r="G15" i="22"/>
  <c r="H15" i="22" s="1"/>
  <c r="H14" i="22"/>
  <c r="G14" i="22"/>
  <c r="G13" i="22"/>
  <c r="H13" i="22" s="1"/>
  <c r="G12" i="22"/>
  <c r="H12" i="22" s="1"/>
  <c r="H11" i="22"/>
  <c r="G11" i="22"/>
  <c r="H10" i="22"/>
  <c r="G10" i="22"/>
  <c r="G9" i="22"/>
  <c r="H9" i="22" s="1"/>
  <c r="G8" i="22"/>
  <c r="H8" i="22" s="1"/>
  <c r="G7" i="22"/>
  <c r="H7" i="22" s="1"/>
  <c r="H6" i="22"/>
  <c r="G6" i="22"/>
  <c r="G5" i="22"/>
  <c r="H5" i="22" s="1"/>
  <c r="H31" i="22" s="1"/>
  <c r="A55" i="21"/>
  <c r="A50" i="21"/>
  <c r="E49" i="21"/>
  <c r="D49" i="21"/>
  <c r="H48" i="21"/>
  <c r="H47" i="21"/>
  <c r="H46" i="21"/>
  <c r="H49" i="21" s="1"/>
  <c r="H44" i="21"/>
  <c r="E44" i="21"/>
  <c r="D44" i="21"/>
  <c r="H43" i="21"/>
  <c r="E41" i="21"/>
  <c r="D41" i="21"/>
  <c r="H40" i="21"/>
  <c r="H41" i="21" s="1"/>
  <c r="F38" i="21"/>
  <c r="E38" i="21"/>
  <c r="D38" i="21"/>
  <c r="H37" i="21"/>
  <c r="G37" i="21"/>
  <c r="G36" i="21"/>
  <c r="H36" i="21" s="1"/>
  <c r="H35" i="21"/>
  <c r="G35" i="21"/>
  <c r="G34" i="21"/>
  <c r="H34" i="21" s="1"/>
  <c r="G33" i="21"/>
  <c r="H33" i="21" s="1"/>
  <c r="H38" i="21" s="1"/>
  <c r="E31" i="21"/>
  <c r="E50" i="21" s="1"/>
  <c r="D31" i="21"/>
  <c r="F31" i="21" s="1"/>
  <c r="G30" i="21"/>
  <c r="H30" i="21" s="1"/>
  <c r="H29" i="21"/>
  <c r="G29" i="21"/>
  <c r="G28" i="21"/>
  <c r="H28" i="21" s="1"/>
  <c r="H27" i="21"/>
  <c r="G27" i="21"/>
  <c r="G26" i="21"/>
  <c r="H26" i="21" s="1"/>
  <c r="G25" i="21"/>
  <c r="H25" i="21" s="1"/>
  <c r="H24" i="21"/>
  <c r="G24" i="21"/>
  <c r="G23" i="21"/>
  <c r="H23" i="21" s="1"/>
  <c r="G22" i="21"/>
  <c r="H22" i="21" s="1"/>
  <c r="H21" i="21"/>
  <c r="G21" i="21"/>
  <c r="G20" i="21"/>
  <c r="H20" i="21" s="1"/>
  <c r="H19" i="21"/>
  <c r="G19" i="21"/>
  <c r="G18" i="21"/>
  <c r="H18" i="21" s="1"/>
  <c r="G17" i="21"/>
  <c r="H17" i="21" s="1"/>
  <c r="H16" i="21"/>
  <c r="G16" i="21"/>
  <c r="G15" i="21"/>
  <c r="H15" i="21" s="1"/>
  <c r="G14" i="21"/>
  <c r="H14" i="21" s="1"/>
  <c r="H13" i="21"/>
  <c r="G13" i="21"/>
  <c r="G12" i="21"/>
  <c r="H12" i="21" s="1"/>
  <c r="H11" i="21"/>
  <c r="G11" i="21"/>
  <c r="G10" i="21"/>
  <c r="H10" i="21" s="1"/>
  <c r="G9" i="21"/>
  <c r="H9" i="21" s="1"/>
  <c r="H8" i="21"/>
  <c r="G8" i="21"/>
  <c r="G7" i="21"/>
  <c r="H7" i="21" s="1"/>
  <c r="G6" i="21"/>
  <c r="H6" i="21" s="1"/>
  <c r="H5" i="21"/>
  <c r="G5" i="21"/>
  <c r="A55" i="20"/>
  <c r="E50" i="20"/>
  <c r="A50" i="20"/>
  <c r="E49" i="20"/>
  <c r="D49" i="20"/>
  <c r="H48" i="20"/>
  <c r="H47" i="20"/>
  <c r="H46" i="20"/>
  <c r="H49" i="20" s="1"/>
  <c r="H44" i="20"/>
  <c r="E44" i="20"/>
  <c r="D44" i="20"/>
  <c r="H43" i="20"/>
  <c r="E41" i="20"/>
  <c r="D41" i="20"/>
  <c r="H40" i="20"/>
  <c r="H41" i="20" s="1"/>
  <c r="F38" i="20"/>
  <c r="E38" i="20"/>
  <c r="D38" i="20"/>
  <c r="G37" i="20"/>
  <c r="H37" i="20" s="1"/>
  <c r="G36" i="20"/>
  <c r="H36" i="20" s="1"/>
  <c r="H35" i="20"/>
  <c r="G35" i="20"/>
  <c r="H34" i="20"/>
  <c r="G34" i="20"/>
  <c r="G33" i="20"/>
  <c r="H33" i="20" s="1"/>
  <c r="E31" i="20"/>
  <c r="D31" i="20"/>
  <c r="F31" i="20" s="1"/>
  <c r="G30" i="20"/>
  <c r="H30" i="20" s="1"/>
  <c r="G29" i="20"/>
  <c r="H29" i="20" s="1"/>
  <c r="G28" i="20"/>
  <c r="H28" i="20" s="1"/>
  <c r="H27" i="20"/>
  <c r="G27" i="20"/>
  <c r="H26" i="20"/>
  <c r="G26" i="20"/>
  <c r="G25" i="20"/>
  <c r="H25" i="20" s="1"/>
  <c r="G24" i="20"/>
  <c r="H24" i="20" s="1"/>
  <c r="G23" i="20"/>
  <c r="H23" i="20" s="1"/>
  <c r="G22" i="20"/>
  <c r="H22" i="20" s="1"/>
  <c r="G21" i="20"/>
  <c r="H21" i="20" s="1"/>
  <c r="G20" i="20"/>
  <c r="H20" i="20" s="1"/>
  <c r="H19" i="20"/>
  <c r="G19" i="20"/>
  <c r="H18" i="20"/>
  <c r="G18" i="20"/>
  <c r="G17" i="20"/>
  <c r="H17" i="20" s="1"/>
  <c r="G16" i="20"/>
  <c r="H16" i="20" s="1"/>
  <c r="G15" i="20"/>
  <c r="H15" i="20" s="1"/>
  <c r="G14" i="20"/>
  <c r="H14" i="20" s="1"/>
  <c r="G13" i="20"/>
  <c r="H13" i="20" s="1"/>
  <c r="G12" i="20"/>
  <c r="H12" i="20" s="1"/>
  <c r="H11" i="20"/>
  <c r="G11" i="20"/>
  <c r="H10" i="20"/>
  <c r="G10" i="20"/>
  <c r="G9" i="20"/>
  <c r="H9" i="20" s="1"/>
  <c r="G8" i="20"/>
  <c r="H8" i="20" s="1"/>
  <c r="G7" i="20"/>
  <c r="H7" i="20" s="1"/>
  <c r="G6" i="20"/>
  <c r="H6" i="20" s="1"/>
  <c r="G5" i="20"/>
  <c r="H5" i="20" s="1"/>
  <c r="A55" i="19"/>
  <c r="E50" i="19"/>
  <c r="A50" i="19"/>
  <c r="E49" i="19"/>
  <c r="D49" i="19"/>
  <c r="H48" i="19"/>
  <c r="H47" i="19"/>
  <c r="H46" i="19"/>
  <c r="H49" i="19" s="1"/>
  <c r="H44" i="19"/>
  <c r="E44" i="19"/>
  <c r="D44" i="19"/>
  <c r="H43" i="19"/>
  <c r="E41" i="19"/>
  <c r="D41" i="19"/>
  <c r="H40" i="19"/>
  <c r="H41" i="19" s="1"/>
  <c r="F38" i="19"/>
  <c r="E38" i="19"/>
  <c r="D38" i="19"/>
  <c r="H37" i="19"/>
  <c r="G37" i="19"/>
  <c r="G36" i="19"/>
  <c r="H36" i="19" s="1"/>
  <c r="H35" i="19"/>
  <c r="G35" i="19"/>
  <c r="H34" i="19"/>
  <c r="G34" i="19"/>
  <c r="H33" i="19"/>
  <c r="G33" i="19"/>
  <c r="F31" i="19"/>
  <c r="E31" i="19"/>
  <c r="D31" i="19"/>
  <c r="D50" i="19" s="1"/>
  <c r="H30" i="19"/>
  <c r="G30" i="19"/>
  <c r="H29" i="19"/>
  <c r="G29" i="19"/>
  <c r="G28" i="19"/>
  <c r="H28" i="19" s="1"/>
  <c r="H27" i="19"/>
  <c r="G27" i="19"/>
  <c r="H26" i="19"/>
  <c r="G26" i="19"/>
  <c r="H25" i="19"/>
  <c r="G25" i="19"/>
  <c r="G24" i="19"/>
  <c r="H24" i="19" s="1"/>
  <c r="G23" i="19"/>
  <c r="H23" i="19" s="1"/>
  <c r="H22" i="19"/>
  <c r="G22" i="19"/>
  <c r="H21" i="19"/>
  <c r="G21" i="19"/>
  <c r="G20" i="19"/>
  <c r="H20" i="19" s="1"/>
  <c r="H19" i="19"/>
  <c r="G19" i="19"/>
  <c r="H18" i="19"/>
  <c r="G18" i="19"/>
  <c r="H17" i="19"/>
  <c r="G17" i="19"/>
  <c r="G16" i="19"/>
  <c r="H16" i="19" s="1"/>
  <c r="G15" i="19"/>
  <c r="H15" i="19" s="1"/>
  <c r="H14" i="19"/>
  <c r="G14" i="19"/>
  <c r="H13" i="19"/>
  <c r="G13" i="19"/>
  <c r="G12" i="19"/>
  <c r="H12" i="19" s="1"/>
  <c r="H11" i="19"/>
  <c r="G11" i="19"/>
  <c r="H10" i="19"/>
  <c r="G10" i="19"/>
  <c r="H9" i="19"/>
  <c r="G9" i="19"/>
  <c r="G8" i="19"/>
  <c r="H8" i="19" s="1"/>
  <c r="G7" i="19"/>
  <c r="H7" i="19" s="1"/>
  <c r="H6" i="19"/>
  <c r="G6" i="19"/>
  <c r="H5" i="19"/>
  <c r="G5" i="19"/>
  <c r="A55" i="18"/>
  <c r="A50" i="18"/>
  <c r="E49" i="18"/>
  <c r="D49" i="18"/>
  <c r="H48" i="18"/>
  <c r="H47" i="18"/>
  <c r="H46" i="18"/>
  <c r="H49" i="18" s="1"/>
  <c r="H44" i="18"/>
  <c r="E44" i="18"/>
  <c r="D44" i="18"/>
  <c r="H43" i="18"/>
  <c r="E41" i="18"/>
  <c r="D41" i="18"/>
  <c r="H40" i="18"/>
  <c r="H41" i="18" s="1"/>
  <c r="F38" i="18"/>
  <c r="E38" i="18"/>
  <c r="D38" i="18"/>
  <c r="G37" i="18"/>
  <c r="H37" i="18" s="1"/>
  <c r="G36" i="18"/>
  <c r="H36" i="18" s="1"/>
  <c r="H35" i="18"/>
  <c r="G35" i="18"/>
  <c r="H34" i="18"/>
  <c r="G34" i="18"/>
  <c r="G33" i="18"/>
  <c r="H33" i="18" s="1"/>
  <c r="E31" i="18"/>
  <c r="E50" i="18" s="1"/>
  <c r="D31" i="18"/>
  <c r="F31" i="18" s="1"/>
  <c r="H30" i="18"/>
  <c r="G30" i="18"/>
  <c r="G29" i="18"/>
  <c r="H29" i="18" s="1"/>
  <c r="G28" i="18"/>
  <c r="H28" i="18" s="1"/>
  <c r="H27" i="18"/>
  <c r="G27" i="18"/>
  <c r="H26" i="18"/>
  <c r="G26" i="18"/>
  <c r="G25" i="18"/>
  <c r="H25" i="18" s="1"/>
  <c r="H24" i="18"/>
  <c r="G24" i="18"/>
  <c r="G23" i="18"/>
  <c r="H23" i="18" s="1"/>
  <c r="H22" i="18"/>
  <c r="G22" i="18"/>
  <c r="G21" i="18"/>
  <c r="H21" i="18" s="1"/>
  <c r="G20" i="18"/>
  <c r="H20" i="18" s="1"/>
  <c r="H19" i="18"/>
  <c r="G19" i="18"/>
  <c r="H18" i="18"/>
  <c r="G18" i="18"/>
  <c r="G17" i="18"/>
  <c r="H17" i="18" s="1"/>
  <c r="H16" i="18"/>
  <c r="G16" i="18"/>
  <c r="G15" i="18"/>
  <c r="H15" i="18" s="1"/>
  <c r="H14" i="18"/>
  <c r="G14" i="18"/>
  <c r="G13" i="18"/>
  <c r="H13" i="18" s="1"/>
  <c r="G12" i="18"/>
  <c r="H12" i="18" s="1"/>
  <c r="H11" i="18"/>
  <c r="G11" i="18"/>
  <c r="H10" i="18"/>
  <c r="G10" i="18"/>
  <c r="G9" i="18"/>
  <c r="H9" i="18" s="1"/>
  <c r="H8" i="18"/>
  <c r="G8" i="18"/>
  <c r="G7" i="18"/>
  <c r="H7" i="18" s="1"/>
  <c r="H6" i="18"/>
  <c r="G6" i="18"/>
  <c r="G5" i="18"/>
  <c r="H5" i="18" s="1"/>
  <c r="A55" i="17"/>
  <c r="A50" i="17"/>
  <c r="E49" i="17"/>
  <c r="D49" i="17"/>
  <c r="H48" i="17"/>
  <c r="H47" i="17"/>
  <c r="H46" i="17"/>
  <c r="H49" i="17" s="1"/>
  <c r="E44" i="17"/>
  <c r="D44" i="17"/>
  <c r="H43" i="17"/>
  <c r="H44" i="17" s="1"/>
  <c r="H41" i="17"/>
  <c r="E41" i="17"/>
  <c r="D41" i="17"/>
  <c r="H40" i="17"/>
  <c r="F38" i="17"/>
  <c r="E38" i="17"/>
  <c r="D38" i="17"/>
  <c r="H37" i="17"/>
  <c r="G37" i="17"/>
  <c r="G36" i="17"/>
  <c r="H36" i="17" s="1"/>
  <c r="G35" i="17"/>
  <c r="H35" i="17" s="1"/>
  <c r="H34" i="17"/>
  <c r="G34" i="17"/>
  <c r="H33" i="17"/>
  <c r="G33" i="17"/>
  <c r="E31" i="17"/>
  <c r="E50" i="17" s="1"/>
  <c r="D31" i="17"/>
  <c r="F31" i="17" s="1"/>
  <c r="G30" i="17"/>
  <c r="H30" i="17" s="1"/>
  <c r="H29" i="17"/>
  <c r="G29" i="17"/>
  <c r="G28" i="17"/>
  <c r="H28" i="17" s="1"/>
  <c r="G27" i="17"/>
  <c r="H27" i="17" s="1"/>
  <c r="H26" i="17"/>
  <c r="G26" i="17"/>
  <c r="H25" i="17"/>
  <c r="G25" i="17"/>
  <c r="H24" i="17"/>
  <c r="G24" i="17"/>
  <c r="G23" i="17"/>
  <c r="H23" i="17" s="1"/>
  <c r="G22" i="17"/>
  <c r="H22" i="17" s="1"/>
  <c r="H21" i="17"/>
  <c r="G21" i="17"/>
  <c r="G20" i="17"/>
  <c r="H20" i="17" s="1"/>
  <c r="G19" i="17"/>
  <c r="H19" i="17" s="1"/>
  <c r="H18" i="17"/>
  <c r="G18" i="17"/>
  <c r="H17" i="17"/>
  <c r="G17" i="17"/>
  <c r="H16" i="17"/>
  <c r="G16" i="17"/>
  <c r="G15" i="17"/>
  <c r="H15" i="17" s="1"/>
  <c r="G14" i="17"/>
  <c r="H14" i="17" s="1"/>
  <c r="H13" i="17"/>
  <c r="G13" i="17"/>
  <c r="G12" i="17"/>
  <c r="H12" i="17" s="1"/>
  <c r="G11" i="17"/>
  <c r="H11" i="17" s="1"/>
  <c r="H10" i="17"/>
  <c r="G10" i="17"/>
  <c r="H9" i="17"/>
  <c r="G9" i="17"/>
  <c r="H8" i="17"/>
  <c r="G8" i="17"/>
  <c r="G7" i="17"/>
  <c r="H7" i="17" s="1"/>
  <c r="G6" i="17"/>
  <c r="H6" i="17" s="1"/>
  <c r="H5" i="17"/>
  <c r="G5" i="17"/>
  <c r="A55" i="16"/>
  <c r="A50" i="16"/>
  <c r="E49" i="16"/>
  <c r="D49" i="16"/>
  <c r="H48" i="16"/>
  <c r="H47" i="16"/>
  <c r="H46" i="16"/>
  <c r="H49" i="16" s="1"/>
  <c r="H44" i="16"/>
  <c r="E44" i="16"/>
  <c r="D44" i="16"/>
  <c r="H43" i="16"/>
  <c r="E41" i="16"/>
  <c r="E50" i="16" s="1"/>
  <c r="D41" i="16"/>
  <c r="H40" i="16"/>
  <c r="H41" i="16" s="1"/>
  <c r="F38" i="16"/>
  <c r="E38" i="16"/>
  <c r="D38" i="16"/>
  <c r="G37" i="16"/>
  <c r="H37" i="16" s="1"/>
  <c r="G36" i="16"/>
  <c r="H36" i="16" s="1"/>
  <c r="H35" i="16"/>
  <c r="G35" i="16"/>
  <c r="H34" i="16"/>
  <c r="G34" i="16"/>
  <c r="G33" i="16"/>
  <c r="H33" i="16" s="1"/>
  <c r="E31" i="16"/>
  <c r="D31" i="16"/>
  <c r="F31" i="16" s="1"/>
  <c r="G30" i="16"/>
  <c r="H30" i="16" s="1"/>
  <c r="G29" i="16"/>
  <c r="H29" i="16" s="1"/>
  <c r="G28" i="16"/>
  <c r="H28" i="16" s="1"/>
  <c r="H27" i="16"/>
  <c r="G27" i="16"/>
  <c r="H26" i="16"/>
  <c r="G26" i="16"/>
  <c r="G25" i="16"/>
  <c r="H25" i="16" s="1"/>
  <c r="G24" i="16"/>
  <c r="H24" i="16" s="1"/>
  <c r="G23" i="16"/>
  <c r="H23" i="16" s="1"/>
  <c r="G22" i="16"/>
  <c r="H22" i="16" s="1"/>
  <c r="G21" i="16"/>
  <c r="H21" i="16" s="1"/>
  <c r="G20" i="16"/>
  <c r="H20" i="16" s="1"/>
  <c r="H19" i="16"/>
  <c r="G19" i="16"/>
  <c r="H18" i="16"/>
  <c r="G18" i="16"/>
  <c r="G17" i="16"/>
  <c r="H17" i="16" s="1"/>
  <c r="G16" i="16"/>
  <c r="H16" i="16" s="1"/>
  <c r="G15" i="16"/>
  <c r="H15" i="16" s="1"/>
  <c r="G14" i="16"/>
  <c r="H14" i="16" s="1"/>
  <c r="G13" i="16"/>
  <c r="H13" i="16" s="1"/>
  <c r="G12" i="16"/>
  <c r="H12" i="16" s="1"/>
  <c r="H11" i="16"/>
  <c r="G11" i="16"/>
  <c r="H10" i="16"/>
  <c r="G10" i="16"/>
  <c r="G9" i="16"/>
  <c r="H9" i="16" s="1"/>
  <c r="G8" i="16"/>
  <c r="H8" i="16" s="1"/>
  <c r="G7" i="16"/>
  <c r="H7" i="16" s="1"/>
  <c r="G6" i="16"/>
  <c r="H6" i="16" s="1"/>
  <c r="G5" i="16"/>
  <c r="H5" i="16" s="1"/>
  <c r="A55" i="15"/>
  <c r="A50" i="15"/>
  <c r="E49" i="15"/>
  <c r="D49" i="15"/>
  <c r="H48" i="15"/>
  <c r="H47" i="15"/>
  <c r="H46" i="15"/>
  <c r="H49" i="15" s="1"/>
  <c r="H44" i="15"/>
  <c r="E44" i="15"/>
  <c r="D44" i="15"/>
  <c r="H43" i="15"/>
  <c r="E41" i="15"/>
  <c r="D41" i="15"/>
  <c r="H40" i="15"/>
  <c r="H41" i="15" s="1"/>
  <c r="F38" i="15"/>
  <c r="E38" i="15"/>
  <c r="D38" i="15"/>
  <c r="G37" i="15"/>
  <c r="H37" i="15" s="1"/>
  <c r="G36" i="15"/>
  <c r="H36" i="15" s="1"/>
  <c r="H35" i="15"/>
  <c r="G35" i="15"/>
  <c r="H34" i="15"/>
  <c r="G34" i="15"/>
  <c r="G33" i="15"/>
  <c r="H33" i="15" s="1"/>
  <c r="H38" i="15" s="1"/>
  <c r="E31" i="15"/>
  <c r="E50" i="15" s="1"/>
  <c r="D31" i="15"/>
  <c r="F31" i="15" s="1"/>
  <c r="G30" i="15"/>
  <c r="H30" i="15" s="1"/>
  <c r="G29" i="15"/>
  <c r="H29" i="15" s="1"/>
  <c r="G28" i="15"/>
  <c r="H28" i="15" s="1"/>
  <c r="H27" i="15"/>
  <c r="G27" i="15"/>
  <c r="H26" i="15"/>
  <c r="G26" i="15"/>
  <c r="G25" i="15"/>
  <c r="H25" i="15" s="1"/>
  <c r="G24" i="15"/>
  <c r="H24" i="15" s="1"/>
  <c r="H23" i="15"/>
  <c r="G23" i="15"/>
  <c r="G22" i="15"/>
  <c r="H22" i="15" s="1"/>
  <c r="G21" i="15"/>
  <c r="H21" i="15" s="1"/>
  <c r="G20" i="15"/>
  <c r="H20" i="15" s="1"/>
  <c r="H19" i="15"/>
  <c r="G19" i="15"/>
  <c r="H18" i="15"/>
  <c r="G18" i="15"/>
  <c r="G17" i="15"/>
  <c r="H17" i="15" s="1"/>
  <c r="G16" i="15"/>
  <c r="H16" i="15" s="1"/>
  <c r="H15" i="15"/>
  <c r="G15" i="15"/>
  <c r="G14" i="15"/>
  <c r="H14" i="15" s="1"/>
  <c r="G13" i="15"/>
  <c r="H13" i="15" s="1"/>
  <c r="G12" i="15"/>
  <c r="H12" i="15" s="1"/>
  <c r="H11" i="15"/>
  <c r="G11" i="15"/>
  <c r="H10" i="15"/>
  <c r="G10" i="15"/>
  <c r="G9" i="15"/>
  <c r="H9" i="15" s="1"/>
  <c r="G8" i="15"/>
  <c r="H8" i="15" s="1"/>
  <c r="H7" i="15"/>
  <c r="G7" i="15"/>
  <c r="G6" i="15"/>
  <c r="H6" i="15" s="1"/>
  <c r="G5" i="15"/>
  <c r="H5" i="15" s="1"/>
  <c r="A55" i="14"/>
  <c r="A50" i="14"/>
  <c r="E49" i="14"/>
  <c r="D49" i="14"/>
  <c r="H48" i="14"/>
  <c r="H47" i="14"/>
  <c r="H46" i="14"/>
  <c r="H49" i="14" s="1"/>
  <c r="H44" i="14"/>
  <c r="E44" i="14"/>
  <c r="D44" i="14"/>
  <c r="H43" i="14"/>
  <c r="E41" i="14"/>
  <c r="D41" i="14"/>
  <c r="H40" i="14"/>
  <c r="H41" i="14" s="1"/>
  <c r="F38" i="14"/>
  <c r="E38" i="14"/>
  <c r="D38" i="14"/>
  <c r="G37" i="14"/>
  <c r="H37" i="14" s="1"/>
  <c r="G36" i="14"/>
  <c r="H36" i="14" s="1"/>
  <c r="H35" i="14"/>
  <c r="G35" i="14"/>
  <c r="H34" i="14"/>
  <c r="G34" i="14"/>
  <c r="G33" i="14"/>
  <c r="H33" i="14" s="1"/>
  <c r="H38" i="14" s="1"/>
  <c r="E31" i="14"/>
  <c r="E50" i="14" s="1"/>
  <c r="D31" i="14"/>
  <c r="F31" i="14" s="1"/>
  <c r="G30" i="14"/>
  <c r="H30" i="14" s="1"/>
  <c r="G29" i="14"/>
  <c r="H29" i="14" s="1"/>
  <c r="G28" i="14"/>
  <c r="H28" i="14" s="1"/>
  <c r="H27" i="14"/>
  <c r="G27" i="14"/>
  <c r="H26" i="14"/>
  <c r="G26" i="14"/>
  <c r="G25" i="14"/>
  <c r="H25" i="14" s="1"/>
  <c r="H24" i="14"/>
  <c r="G24" i="14"/>
  <c r="G23" i="14"/>
  <c r="H23" i="14" s="1"/>
  <c r="G22" i="14"/>
  <c r="H22" i="14" s="1"/>
  <c r="G21" i="14"/>
  <c r="H21" i="14" s="1"/>
  <c r="G20" i="14"/>
  <c r="H20" i="14" s="1"/>
  <c r="H19" i="14"/>
  <c r="G19" i="14"/>
  <c r="H18" i="14"/>
  <c r="G18" i="14"/>
  <c r="G17" i="14"/>
  <c r="H17" i="14" s="1"/>
  <c r="H16" i="14"/>
  <c r="G16" i="14"/>
  <c r="G15" i="14"/>
  <c r="H15" i="14" s="1"/>
  <c r="G14" i="14"/>
  <c r="H14" i="14" s="1"/>
  <c r="G13" i="14"/>
  <c r="H13" i="14" s="1"/>
  <c r="G12" i="14"/>
  <c r="H12" i="14" s="1"/>
  <c r="H11" i="14"/>
  <c r="G11" i="14"/>
  <c r="H10" i="14"/>
  <c r="G10" i="14"/>
  <c r="G9" i="14"/>
  <c r="H9" i="14" s="1"/>
  <c r="H8" i="14"/>
  <c r="G8" i="14"/>
  <c r="G7" i="14"/>
  <c r="H7" i="14" s="1"/>
  <c r="G6" i="14"/>
  <c r="H6" i="14" s="1"/>
  <c r="G5" i="14"/>
  <c r="H5" i="14" s="1"/>
  <c r="A55" i="13"/>
  <c r="A50" i="13"/>
  <c r="E49" i="13"/>
  <c r="D49" i="13"/>
  <c r="H48" i="13"/>
  <c r="H47" i="13"/>
  <c r="H46" i="13"/>
  <c r="H49" i="13" s="1"/>
  <c r="H44" i="13"/>
  <c r="E44" i="13"/>
  <c r="D44" i="13"/>
  <c r="H43" i="13"/>
  <c r="E41" i="13"/>
  <c r="D41" i="13"/>
  <c r="H40" i="13"/>
  <c r="H41" i="13" s="1"/>
  <c r="F38" i="13"/>
  <c r="E38" i="13"/>
  <c r="D38" i="13"/>
  <c r="G37" i="13"/>
  <c r="H37" i="13" s="1"/>
  <c r="G36" i="13"/>
  <c r="H36" i="13" s="1"/>
  <c r="H35" i="13"/>
  <c r="G35" i="13"/>
  <c r="H34" i="13"/>
  <c r="G34" i="13"/>
  <c r="G33" i="13"/>
  <c r="H33" i="13" s="1"/>
  <c r="E31" i="13"/>
  <c r="E50" i="13" s="1"/>
  <c r="D31" i="13"/>
  <c r="F31" i="13" s="1"/>
  <c r="G30" i="13"/>
  <c r="H30" i="13" s="1"/>
  <c r="G29" i="13"/>
  <c r="H29" i="13" s="1"/>
  <c r="G28" i="13"/>
  <c r="H28" i="13" s="1"/>
  <c r="H27" i="13"/>
  <c r="G27" i="13"/>
  <c r="H26" i="13"/>
  <c r="G26" i="13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H19" i="13"/>
  <c r="G19" i="13"/>
  <c r="H18" i="13"/>
  <c r="G18" i="13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H11" i="13"/>
  <c r="G11" i="13"/>
  <c r="H10" i="13"/>
  <c r="G10" i="13"/>
  <c r="G9" i="13"/>
  <c r="H9" i="13" s="1"/>
  <c r="G8" i="13"/>
  <c r="H8" i="13" s="1"/>
  <c r="G7" i="13"/>
  <c r="H7" i="13" s="1"/>
  <c r="G6" i="13"/>
  <c r="H6" i="13" s="1"/>
  <c r="G5" i="13"/>
  <c r="H5" i="13" s="1"/>
  <c r="A55" i="12"/>
  <c r="A50" i="12"/>
  <c r="E49" i="12"/>
  <c r="D49" i="12"/>
  <c r="H48" i="12"/>
  <c r="H47" i="12"/>
  <c r="H46" i="12"/>
  <c r="H49" i="12" s="1"/>
  <c r="H44" i="12"/>
  <c r="E44" i="12"/>
  <c r="D44" i="12"/>
  <c r="H43" i="12"/>
  <c r="E41" i="12"/>
  <c r="D41" i="12"/>
  <c r="H40" i="12"/>
  <c r="H41" i="12" s="1"/>
  <c r="F38" i="12"/>
  <c r="E38" i="12"/>
  <c r="D38" i="12"/>
  <c r="G37" i="12"/>
  <c r="H37" i="12" s="1"/>
  <c r="G36" i="12"/>
  <c r="H36" i="12" s="1"/>
  <c r="H35" i="12"/>
  <c r="G35" i="12"/>
  <c r="H34" i="12"/>
  <c r="G34" i="12"/>
  <c r="G33" i="12"/>
  <c r="H33" i="12" s="1"/>
  <c r="H38" i="12" s="1"/>
  <c r="E31" i="12"/>
  <c r="E50" i="12" s="1"/>
  <c r="D31" i="12"/>
  <c r="F31" i="12" s="1"/>
  <c r="G30" i="12"/>
  <c r="H30" i="12" s="1"/>
  <c r="G29" i="12"/>
  <c r="H29" i="12" s="1"/>
  <c r="G28" i="12"/>
  <c r="H28" i="12" s="1"/>
  <c r="H27" i="12"/>
  <c r="G27" i="12"/>
  <c r="H26" i="12"/>
  <c r="G26" i="12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H19" i="12"/>
  <c r="G19" i="12"/>
  <c r="H18" i="12"/>
  <c r="G18" i="12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H11" i="12"/>
  <c r="G11" i="12"/>
  <c r="H10" i="12"/>
  <c r="G10" i="12"/>
  <c r="G9" i="12"/>
  <c r="H9" i="12" s="1"/>
  <c r="G8" i="12"/>
  <c r="H8" i="12" s="1"/>
  <c r="G7" i="12"/>
  <c r="H7" i="12" s="1"/>
  <c r="G6" i="12"/>
  <c r="H6" i="12" s="1"/>
  <c r="G5" i="12"/>
  <c r="H5" i="12" s="1"/>
  <c r="A55" i="11"/>
  <c r="A50" i="11"/>
  <c r="E49" i="11"/>
  <c r="D49" i="11"/>
  <c r="H48" i="11"/>
  <c r="H47" i="11"/>
  <c r="H46" i="11"/>
  <c r="H49" i="11" s="1"/>
  <c r="H44" i="11"/>
  <c r="E44" i="11"/>
  <c r="D44" i="11"/>
  <c r="H43" i="11"/>
  <c r="E41" i="11"/>
  <c r="D41" i="11"/>
  <c r="H40" i="11"/>
  <c r="H41" i="11" s="1"/>
  <c r="F38" i="11"/>
  <c r="E38" i="11"/>
  <c r="D38" i="11"/>
  <c r="G37" i="11"/>
  <c r="H37" i="11" s="1"/>
  <c r="G36" i="11"/>
  <c r="H36" i="11" s="1"/>
  <c r="H35" i="11"/>
  <c r="G35" i="11"/>
  <c r="H34" i="11"/>
  <c r="G34" i="11"/>
  <c r="G33" i="11"/>
  <c r="H33" i="11" s="1"/>
  <c r="E31" i="11"/>
  <c r="E50" i="11" s="1"/>
  <c r="D31" i="11"/>
  <c r="F31" i="11" s="1"/>
  <c r="G30" i="11"/>
  <c r="H30" i="11" s="1"/>
  <c r="G29" i="11"/>
  <c r="H29" i="11" s="1"/>
  <c r="G28" i="11"/>
  <c r="H28" i="11" s="1"/>
  <c r="H27" i="11"/>
  <c r="G27" i="11"/>
  <c r="H26" i="11"/>
  <c r="G26" i="1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H19" i="11"/>
  <c r="G19" i="11"/>
  <c r="H18" i="11"/>
  <c r="G18" i="1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H11" i="11"/>
  <c r="G11" i="11"/>
  <c r="H10" i="11"/>
  <c r="G10" i="11"/>
  <c r="G9" i="11"/>
  <c r="H9" i="11" s="1"/>
  <c r="G8" i="11"/>
  <c r="H8" i="11" s="1"/>
  <c r="G7" i="11"/>
  <c r="H7" i="11" s="1"/>
  <c r="G6" i="11"/>
  <c r="H6" i="11" s="1"/>
  <c r="G5" i="11"/>
  <c r="H5" i="11" s="1"/>
  <c r="A55" i="10"/>
  <c r="E50" i="10"/>
  <c r="A50" i="10"/>
  <c r="E49" i="10"/>
  <c r="D49" i="10"/>
  <c r="H48" i="10"/>
  <c r="H47" i="10"/>
  <c r="H46" i="10"/>
  <c r="H49" i="10" s="1"/>
  <c r="H44" i="10"/>
  <c r="E44" i="10"/>
  <c r="D44" i="10"/>
  <c r="H43" i="10"/>
  <c r="E41" i="10"/>
  <c r="D41" i="10"/>
  <c r="H40" i="10"/>
  <c r="H41" i="10" s="1"/>
  <c r="F38" i="10"/>
  <c r="E38" i="10"/>
  <c r="D38" i="10"/>
  <c r="G37" i="10"/>
  <c r="H37" i="10" s="1"/>
  <c r="G36" i="10"/>
  <c r="H36" i="10" s="1"/>
  <c r="H35" i="10"/>
  <c r="G35" i="10"/>
  <c r="H34" i="10"/>
  <c r="G34" i="10"/>
  <c r="G33" i="10"/>
  <c r="H33" i="10" s="1"/>
  <c r="H38" i="10" s="1"/>
  <c r="F31" i="10"/>
  <c r="E31" i="10"/>
  <c r="D31" i="10"/>
  <c r="D50" i="10" s="1"/>
  <c r="G30" i="10"/>
  <c r="H30" i="10" s="1"/>
  <c r="G29" i="10"/>
  <c r="H29" i="10" s="1"/>
  <c r="G28" i="10"/>
  <c r="H28" i="10" s="1"/>
  <c r="H27" i="10"/>
  <c r="G27" i="10"/>
  <c r="H26" i="10"/>
  <c r="G26" i="10"/>
  <c r="G25" i="10"/>
  <c r="H25" i="10" s="1"/>
  <c r="G24" i="10"/>
  <c r="H24" i="10" s="1"/>
  <c r="G23" i="10"/>
  <c r="H23" i="10" s="1"/>
  <c r="G22" i="10"/>
  <c r="H22" i="10" s="1"/>
  <c r="G21" i="10"/>
  <c r="H21" i="10" s="1"/>
  <c r="G20" i="10"/>
  <c r="H20" i="10" s="1"/>
  <c r="H19" i="10"/>
  <c r="G19" i="10"/>
  <c r="H18" i="10"/>
  <c r="G18" i="10"/>
  <c r="G17" i="10"/>
  <c r="H17" i="10" s="1"/>
  <c r="G16" i="10"/>
  <c r="H16" i="10" s="1"/>
  <c r="G15" i="10"/>
  <c r="H15" i="10" s="1"/>
  <c r="G14" i="10"/>
  <c r="H14" i="10" s="1"/>
  <c r="G13" i="10"/>
  <c r="H13" i="10" s="1"/>
  <c r="G12" i="10"/>
  <c r="H12" i="10" s="1"/>
  <c r="H11" i="10"/>
  <c r="G11" i="10"/>
  <c r="H10" i="10"/>
  <c r="G10" i="10"/>
  <c r="G9" i="10"/>
  <c r="H9" i="10" s="1"/>
  <c r="G8" i="10"/>
  <c r="H8" i="10" s="1"/>
  <c r="G7" i="10"/>
  <c r="H7" i="10" s="1"/>
  <c r="G6" i="10"/>
  <c r="H6" i="10" s="1"/>
  <c r="G5" i="10"/>
  <c r="H5" i="10" s="1"/>
  <c r="A55" i="9"/>
  <c r="A50" i="9"/>
  <c r="E49" i="9"/>
  <c r="D49" i="9"/>
  <c r="H48" i="9"/>
  <c r="H47" i="9"/>
  <c r="H46" i="9"/>
  <c r="H49" i="9" s="1"/>
  <c r="E44" i="9"/>
  <c r="D44" i="9"/>
  <c r="H43" i="9"/>
  <c r="H44" i="9" s="1"/>
  <c r="E41" i="9"/>
  <c r="D41" i="9"/>
  <c r="H40" i="9"/>
  <c r="H41" i="9" s="1"/>
  <c r="F38" i="9"/>
  <c r="E38" i="9"/>
  <c r="D38" i="9"/>
  <c r="G37" i="9"/>
  <c r="H37" i="9" s="1"/>
  <c r="G36" i="9"/>
  <c r="H36" i="9" s="1"/>
  <c r="G35" i="9"/>
  <c r="H35" i="9" s="1"/>
  <c r="G34" i="9"/>
  <c r="H34" i="9" s="1"/>
  <c r="G33" i="9"/>
  <c r="H33" i="9" s="1"/>
  <c r="E31" i="9"/>
  <c r="E50" i="9" s="1"/>
  <c r="D31" i="9"/>
  <c r="G30" i="9"/>
  <c r="H30" i="9" s="1"/>
  <c r="G29" i="9"/>
  <c r="H29" i="9" s="1"/>
  <c r="G28" i="9"/>
  <c r="H28" i="9" s="1"/>
  <c r="G27" i="9"/>
  <c r="H27" i="9" s="1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H19" i="9"/>
  <c r="G19" i="9"/>
  <c r="G18" i="9"/>
  <c r="H18" i="9" s="1"/>
  <c r="G17" i="9"/>
  <c r="H17" i="9" s="1"/>
  <c r="G16" i="9"/>
  <c r="H16" i="9" s="1"/>
  <c r="G15" i="9"/>
  <c r="H15" i="9" s="1"/>
  <c r="G14" i="9"/>
  <c r="H14" i="9" s="1"/>
  <c r="G13" i="9"/>
  <c r="H13" i="9" s="1"/>
  <c r="G12" i="9"/>
  <c r="H12" i="9" s="1"/>
  <c r="H11" i="9"/>
  <c r="G11" i="9"/>
  <c r="G10" i="9"/>
  <c r="H10" i="9" s="1"/>
  <c r="G9" i="9"/>
  <c r="H9" i="9" s="1"/>
  <c r="G8" i="9"/>
  <c r="H8" i="9" s="1"/>
  <c r="G7" i="9"/>
  <c r="H7" i="9" s="1"/>
  <c r="G6" i="9"/>
  <c r="H6" i="9" s="1"/>
  <c r="G5" i="9"/>
  <c r="H5" i="9" s="1"/>
  <c r="A55" i="8"/>
  <c r="A50" i="8"/>
  <c r="E49" i="8"/>
  <c r="D49" i="8"/>
  <c r="H48" i="8"/>
  <c r="H47" i="8"/>
  <c r="H46" i="8"/>
  <c r="H49" i="8" s="1"/>
  <c r="H44" i="8"/>
  <c r="E44" i="8"/>
  <c r="D44" i="8"/>
  <c r="H43" i="8"/>
  <c r="E41" i="8"/>
  <c r="D41" i="8"/>
  <c r="H40" i="8"/>
  <c r="H41" i="8" s="1"/>
  <c r="F38" i="8"/>
  <c r="E38" i="8"/>
  <c r="D38" i="8"/>
  <c r="G37" i="8"/>
  <c r="H37" i="8" s="1"/>
  <c r="G36" i="8"/>
  <c r="H36" i="8" s="1"/>
  <c r="H35" i="8"/>
  <c r="G35" i="8"/>
  <c r="H34" i="8"/>
  <c r="G34" i="8"/>
  <c r="G33" i="8"/>
  <c r="H33" i="8" s="1"/>
  <c r="H38" i="8" s="1"/>
  <c r="E31" i="8"/>
  <c r="E50" i="8" s="1"/>
  <c r="D31" i="8"/>
  <c r="F31" i="8" s="1"/>
  <c r="G30" i="8"/>
  <c r="H30" i="8" s="1"/>
  <c r="G29" i="8"/>
  <c r="H29" i="8" s="1"/>
  <c r="G28" i="8"/>
  <c r="H28" i="8" s="1"/>
  <c r="H27" i="8"/>
  <c r="G27" i="8"/>
  <c r="H26" i="8"/>
  <c r="G26" i="8"/>
  <c r="G25" i="8"/>
  <c r="H25" i="8" s="1"/>
  <c r="G24" i="8"/>
  <c r="H24" i="8" s="1"/>
  <c r="G23" i="8"/>
  <c r="H23" i="8" s="1"/>
  <c r="G22" i="8"/>
  <c r="H22" i="8" s="1"/>
  <c r="G21" i="8"/>
  <c r="H21" i="8" s="1"/>
  <c r="G20" i="8"/>
  <c r="H20" i="8" s="1"/>
  <c r="H19" i="8"/>
  <c r="G19" i="8"/>
  <c r="H18" i="8"/>
  <c r="G18" i="8"/>
  <c r="G17" i="8"/>
  <c r="H17" i="8" s="1"/>
  <c r="G16" i="8"/>
  <c r="H16" i="8" s="1"/>
  <c r="G15" i="8"/>
  <c r="H15" i="8" s="1"/>
  <c r="G14" i="8"/>
  <c r="H14" i="8" s="1"/>
  <c r="G13" i="8"/>
  <c r="H13" i="8" s="1"/>
  <c r="G12" i="8"/>
  <c r="H12" i="8" s="1"/>
  <c r="H11" i="8"/>
  <c r="G11" i="8"/>
  <c r="H10" i="8"/>
  <c r="G10" i="8"/>
  <c r="G9" i="8"/>
  <c r="H9" i="8" s="1"/>
  <c r="G8" i="8"/>
  <c r="H8" i="8" s="1"/>
  <c r="G7" i="8"/>
  <c r="H7" i="8" s="1"/>
  <c r="G6" i="8"/>
  <c r="H6" i="8" s="1"/>
  <c r="G5" i="8"/>
  <c r="H5" i="8" s="1"/>
  <c r="A55" i="7"/>
  <c r="A50" i="7"/>
  <c r="E49" i="7"/>
  <c r="D49" i="7"/>
  <c r="H48" i="7"/>
  <c r="H47" i="7"/>
  <c r="H46" i="7"/>
  <c r="H49" i="7" s="1"/>
  <c r="H44" i="7"/>
  <c r="E44" i="7"/>
  <c r="D44" i="7"/>
  <c r="H43" i="7"/>
  <c r="E41" i="7"/>
  <c r="D41" i="7"/>
  <c r="H40" i="7"/>
  <c r="H41" i="7" s="1"/>
  <c r="F38" i="7"/>
  <c r="E38" i="7"/>
  <c r="D38" i="7"/>
  <c r="H37" i="7"/>
  <c r="G37" i="7"/>
  <c r="G36" i="7"/>
  <c r="H36" i="7" s="1"/>
  <c r="H35" i="7"/>
  <c r="H38" i="7" s="1"/>
  <c r="G35" i="7"/>
  <c r="H34" i="7"/>
  <c r="G34" i="7"/>
  <c r="H33" i="7"/>
  <c r="G33" i="7"/>
  <c r="E31" i="7"/>
  <c r="E50" i="7" s="1"/>
  <c r="D31" i="7"/>
  <c r="F31" i="7" s="1"/>
  <c r="H30" i="7"/>
  <c r="G30" i="7"/>
  <c r="H29" i="7"/>
  <c r="G29" i="7"/>
  <c r="H28" i="7"/>
  <c r="G28" i="7"/>
  <c r="H27" i="7"/>
  <c r="G27" i="7"/>
  <c r="H26" i="7"/>
  <c r="G26" i="7"/>
  <c r="H25" i="7"/>
  <c r="G25" i="7"/>
  <c r="G24" i="7"/>
  <c r="H24" i="7" s="1"/>
  <c r="G23" i="7"/>
  <c r="H23" i="7" s="1"/>
  <c r="H22" i="7"/>
  <c r="G22" i="7"/>
  <c r="H21" i="7"/>
  <c r="G21" i="7"/>
  <c r="G20" i="7"/>
  <c r="H20" i="7" s="1"/>
  <c r="H19" i="7"/>
  <c r="G19" i="7"/>
  <c r="H18" i="7"/>
  <c r="G18" i="7"/>
  <c r="H17" i="7"/>
  <c r="G17" i="7"/>
  <c r="G16" i="7"/>
  <c r="H16" i="7" s="1"/>
  <c r="G15" i="7"/>
  <c r="H15" i="7" s="1"/>
  <c r="H14" i="7"/>
  <c r="G14" i="7"/>
  <c r="H13" i="7"/>
  <c r="G13" i="7"/>
  <c r="G12" i="7"/>
  <c r="H12" i="7" s="1"/>
  <c r="H11" i="7"/>
  <c r="G11" i="7"/>
  <c r="H10" i="7"/>
  <c r="G10" i="7"/>
  <c r="H9" i="7"/>
  <c r="G9" i="7"/>
  <c r="G8" i="7"/>
  <c r="H8" i="7" s="1"/>
  <c r="G7" i="7"/>
  <c r="H7" i="7" s="1"/>
  <c r="G6" i="7"/>
  <c r="H6" i="7" s="1"/>
  <c r="H5" i="7"/>
  <c r="G5" i="7"/>
  <c r="H50" i="2"/>
  <c r="E50" i="2"/>
  <c r="D50" i="2"/>
  <c r="H52" i="2" s="1"/>
  <c r="A6" i="1"/>
  <c r="E49" i="2"/>
  <c r="D49" i="2"/>
  <c r="E44" i="2"/>
  <c r="D44" i="2"/>
  <c r="H55" i="2"/>
  <c r="E41" i="2"/>
  <c r="D41" i="2"/>
  <c r="E38" i="2"/>
  <c r="F38" i="2"/>
  <c r="D38" i="2"/>
  <c r="E31" i="2"/>
  <c r="D31" i="2"/>
  <c r="F31" i="2" s="1"/>
  <c r="G35" i="2"/>
  <c r="H35" i="2" s="1"/>
  <c r="H24" i="6"/>
  <c r="H21" i="6"/>
  <c r="H22" i="6" s="1"/>
  <c r="H20" i="6"/>
  <c r="E18" i="6"/>
  <c r="D18" i="6"/>
  <c r="E17" i="6"/>
  <c r="D17" i="6"/>
  <c r="F12" i="6"/>
  <c r="E12" i="6"/>
  <c r="D12" i="6"/>
  <c r="A50" i="2"/>
  <c r="A55" i="2"/>
  <c r="G29" i="2"/>
  <c r="H29" i="2" s="1"/>
  <c r="G28" i="2"/>
  <c r="H28" i="2" s="1"/>
  <c r="G27" i="2"/>
  <c r="H27" i="2" s="1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G8" i="6"/>
  <c r="H8" i="6" s="1"/>
  <c r="G9" i="6"/>
  <c r="H9" i="6" s="1"/>
  <c r="A24" i="6"/>
  <c r="G7" i="6"/>
  <c r="H7" i="6" s="1"/>
  <c r="H12" i="6" s="1"/>
  <c r="G11" i="6"/>
  <c r="H11" i="6" s="1"/>
  <c r="H16" i="6"/>
  <c r="H15" i="6"/>
  <c r="H17" i="6" s="1"/>
  <c r="H14" i="6"/>
  <c r="G10" i="6"/>
  <c r="H10" i="6" s="1"/>
  <c r="G6" i="6"/>
  <c r="H6" i="6" s="1"/>
  <c r="G5" i="6"/>
  <c r="H5" i="6" s="1"/>
  <c r="G37" i="2"/>
  <c r="H37" i="2" s="1"/>
  <c r="G30" i="2"/>
  <c r="H30" i="2" s="1"/>
  <c r="F31" i="9" l="1"/>
  <c r="H53" i="29"/>
  <c r="H52" i="29"/>
  <c r="H51" i="29" s="1"/>
  <c r="H38" i="29"/>
  <c r="H31" i="29"/>
  <c r="H50" i="29" s="1"/>
  <c r="H55" i="29" s="1"/>
  <c r="H31" i="28"/>
  <c r="H38" i="28"/>
  <c r="D50" i="28"/>
  <c r="H31" i="27"/>
  <c r="H50" i="27" s="1"/>
  <c r="D50" i="27"/>
  <c r="H31" i="26"/>
  <c r="H50" i="26" s="1"/>
  <c r="H38" i="26"/>
  <c r="D50" i="26"/>
  <c r="H38" i="25"/>
  <c r="H50" i="25" s="1"/>
  <c r="D50" i="25"/>
  <c r="H31" i="24"/>
  <c r="H50" i="24" s="1"/>
  <c r="H55" i="24" s="1"/>
  <c r="H53" i="24"/>
  <c r="H52" i="24"/>
  <c r="H51" i="24" s="1"/>
  <c r="H38" i="24"/>
  <c r="H31" i="23"/>
  <c r="H50" i="23" s="1"/>
  <c r="H38" i="23"/>
  <c r="D50" i="23"/>
  <c r="H53" i="22"/>
  <c r="H52" i="22"/>
  <c r="H51" i="22" s="1"/>
  <c r="H38" i="22"/>
  <c r="H50" i="22"/>
  <c r="H55" i="22" s="1"/>
  <c r="H31" i="21"/>
  <c r="H50" i="21" s="1"/>
  <c r="D50" i="21"/>
  <c r="H31" i="20"/>
  <c r="H38" i="20"/>
  <c r="D50" i="20"/>
  <c r="H53" i="19"/>
  <c r="H52" i="19"/>
  <c r="H38" i="19"/>
  <c r="H31" i="19"/>
  <c r="H50" i="19" s="1"/>
  <c r="H38" i="18"/>
  <c r="H31" i="18"/>
  <c r="D50" i="18"/>
  <c r="H38" i="17"/>
  <c r="H31" i="17"/>
  <c r="H50" i="17" s="1"/>
  <c r="D50" i="17"/>
  <c r="H31" i="16"/>
  <c r="H38" i="16"/>
  <c r="D50" i="16"/>
  <c r="H31" i="15"/>
  <c r="H50" i="15" s="1"/>
  <c r="D50" i="15"/>
  <c r="H31" i="14"/>
  <c r="H50" i="14" s="1"/>
  <c r="D50" i="14"/>
  <c r="H31" i="13"/>
  <c r="H38" i="13"/>
  <c r="D50" i="13"/>
  <c r="H31" i="12"/>
  <c r="H50" i="12" s="1"/>
  <c r="D50" i="12"/>
  <c r="H38" i="11"/>
  <c r="H31" i="11"/>
  <c r="H50" i="11" s="1"/>
  <c r="D50" i="11"/>
  <c r="H53" i="10"/>
  <c r="H52" i="10"/>
  <c r="H51" i="10" s="1"/>
  <c r="H31" i="10"/>
  <c r="H50" i="10" s="1"/>
  <c r="H55" i="10" s="1"/>
  <c r="H38" i="9"/>
  <c r="H31" i="9"/>
  <c r="D50" i="9"/>
  <c r="H31" i="8"/>
  <c r="H50" i="8" s="1"/>
  <c r="D50" i="8"/>
  <c r="H31" i="7"/>
  <c r="H50" i="7" s="1"/>
  <c r="D50" i="7"/>
  <c r="H53" i="2"/>
  <c r="H18" i="6"/>
  <c r="H53" i="28" l="1"/>
  <c r="H52" i="28"/>
  <c r="H50" i="28"/>
  <c r="H53" i="27"/>
  <c r="H52" i="27"/>
  <c r="H53" i="26"/>
  <c r="H52" i="26"/>
  <c r="H53" i="25"/>
  <c r="H52" i="25"/>
  <c r="H51" i="25" s="1"/>
  <c r="H55" i="25" s="1"/>
  <c r="H53" i="23"/>
  <c r="H52" i="23"/>
  <c r="H51" i="23" s="1"/>
  <c r="H55" i="23" s="1"/>
  <c r="H53" i="21"/>
  <c r="H52" i="21"/>
  <c r="H51" i="21" s="1"/>
  <c r="H55" i="21"/>
  <c r="H53" i="20"/>
  <c r="H52" i="20"/>
  <c r="H51" i="20" s="1"/>
  <c r="H50" i="20"/>
  <c r="H55" i="20" s="1"/>
  <c r="H55" i="19"/>
  <c r="H51" i="19"/>
  <c r="H50" i="18"/>
  <c r="H53" i="18"/>
  <c r="H52" i="18"/>
  <c r="H53" i="17"/>
  <c r="H52" i="17"/>
  <c r="H53" i="16"/>
  <c r="H52" i="16"/>
  <c r="H51" i="16" s="1"/>
  <c r="H50" i="16"/>
  <c r="H55" i="16" s="1"/>
  <c r="H53" i="15"/>
  <c r="H52" i="15"/>
  <c r="H55" i="14"/>
  <c r="H53" i="14"/>
  <c r="H52" i="14"/>
  <c r="H51" i="14" s="1"/>
  <c r="H53" i="13"/>
  <c r="H52" i="13"/>
  <c r="H50" i="13"/>
  <c r="H53" i="12"/>
  <c r="H52" i="12"/>
  <c r="H51" i="12" s="1"/>
  <c r="H55" i="12"/>
  <c r="H53" i="11"/>
  <c r="H52" i="11"/>
  <c r="H52" i="9"/>
  <c r="H53" i="9"/>
  <c r="H50" i="9"/>
  <c r="H53" i="8"/>
  <c r="H52" i="8"/>
  <c r="H51" i="8" s="1"/>
  <c r="H55" i="8" s="1"/>
  <c r="H52" i="7"/>
  <c r="H51" i="7" s="1"/>
  <c r="H55" i="7" s="1"/>
  <c r="H53" i="7"/>
  <c r="H48" i="2"/>
  <c r="H47" i="2"/>
  <c r="H46" i="2"/>
  <c r="H40" i="2"/>
  <c r="H41" i="2" s="1"/>
  <c r="H43" i="2"/>
  <c r="H44" i="2" s="1"/>
  <c r="G34" i="2"/>
  <c r="H34" i="2" s="1"/>
  <c r="G36" i="2"/>
  <c r="H36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33" i="2"/>
  <c r="H33" i="2" s="1"/>
  <c r="H51" i="9" l="1"/>
  <c r="H55" i="9" s="1"/>
  <c r="F10" i="1" s="1"/>
  <c r="F32" i="1" s="1"/>
  <c r="H51" i="28"/>
  <c r="H55" i="28" s="1"/>
  <c r="H51" i="27"/>
  <c r="H55" i="27" s="1"/>
  <c r="H51" i="26"/>
  <c r="H55" i="26" s="1"/>
  <c r="H51" i="18"/>
  <c r="H55" i="18"/>
  <c r="H51" i="17"/>
  <c r="H55" i="17" s="1"/>
  <c r="H51" i="15"/>
  <c r="H55" i="15" s="1"/>
  <c r="H51" i="13"/>
  <c r="H55" i="13" s="1"/>
  <c r="H51" i="11"/>
  <c r="H55" i="11" s="1"/>
  <c r="H49" i="2"/>
  <c r="H38" i="2"/>
  <c r="H31" i="2"/>
  <c r="H51" i="2" l="1"/>
</calcChain>
</file>

<file path=xl/sharedStrings.xml><?xml version="1.0" encoding="utf-8"?>
<sst xmlns="http://schemas.openxmlformats.org/spreadsheetml/2006/main" count="1405" uniqueCount="98">
  <si>
    <t>MATERIAL</t>
  </si>
  <si>
    <t>INSTALL</t>
  </si>
  <si>
    <t>TESTING</t>
  </si>
  <si>
    <t>TYPE</t>
  </si>
  <si>
    <t>QTY</t>
  </si>
  <si>
    <t>TOTAL $</t>
  </si>
  <si>
    <t>EA</t>
  </si>
  <si>
    <t>PA</t>
  </si>
  <si>
    <t>EACH</t>
  </si>
  <si>
    <t>EXTENDED</t>
  </si>
  <si>
    <t>Project Management</t>
  </si>
  <si>
    <t>Sales Tax @</t>
  </si>
  <si>
    <t>Shipping @</t>
  </si>
  <si>
    <t>2.6 - GENERAL COST TOTAL (Lump Sum)</t>
  </si>
  <si>
    <t>Other</t>
  </si>
  <si>
    <t>(Based on Total Material Cost)</t>
  </si>
  <si>
    <t>General Notes:</t>
  </si>
  <si>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Contractor shall be responsible for the accuracy of all formulas and values throughout this spreadsheet.</t>
    </r>
  </si>
  <si>
    <t>2.7 - TAXES AND SHIPPING</t>
  </si>
  <si>
    <t>ESSL100-SOFT</t>
  </si>
  <si>
    <t>E-CLIENT-10P</t>
  </si>
  <si>
    <t>Other Recommended License</t>
  </si>
  <si>
    <t>Warranty</t>
  </si>
  <si>
    <t>RS2 ACS Server</t>
  </si>
  <si>
    <t>Credentials</t>
  </si>
  <si>
    <t>AC Retrofit</t>
  </si>
  <si>
    <t>AI Retrofit</t>
  </si>
  <si>
    <t>AJ Retrofit</t>
  </si>
  <si>
    <t>AX Cylindrical</t>
  </si>
  <si>
    <t>AX Mortise</t>
  </si>
  <si>
    <t>AX Panic</t>
  </si>
  <si>
    <t>BC Retrofit</t>
  </si>
  <si>
    <t>BI Retrofit</t>
  </si>
  <si>
    <t>BJ Retrofit</t>
  </si>
  <si>
    <t>BX Cylindrical</t>
  </si>
  <si>
    <t>BX Panic</t>
  </si>
  <si>
    <t>FA</t>
  </si>
  <si>
    <t>GA</t>
  </si>
  <si>
    <t>HA</t>
  </si>
  <si>
    <t>NG</t>
  </si>
  <si>
    <t>NR</t>
  </si>
  <si>
    <t>PB</t>
  </si>
  <si>
    <t>PH</t>
  </si>
  <si>
    <t>TB</t>
  </si>
  <si>
    <t>TD</t>
  </si>
  <si>
    <t>TE</t>
  </si>
  <si>
    <t>TW</t>
  </si>
  <si>
    <t>MISC</t>
  </si>
  <si>
    <t>SYSTEM HEADEND EQUIPMENT TOTAL</t>
  </si>
  <si>
    <t>2.2 - SYSTEM HEADEND EQUIPMENT</t>
  </si>
  <si>
    <t>GENERAL COST TOTAL</t>
  </si>
  <si>
    <t xml:space="preserve"> TAXES AND SHIPPING</t>
  </si>
  <si>
    <t>07.05.001 - Panel 1</t>
  </si>
  <si>
    <t>07.05.001 - Panel 2</t>
  </si>
  <si>
    <t>07.05.001 - Panel 3</t>
  </si>
  <si>
    <t>07.05.001 - Panel 4</t>
  </si>
  <si>
    <t>2.1 - BUILDING DETAILS</t>
  </si>
  <si>
    <t>BUILDING DETAILS TOTAL</t>
  </si>
  <si>
    <t>BUILDING HEADEND EQUIPMENT TOTAL</t>
  </si>
  <si>
    <t>ELECTRICAL AND CONDUIT TOTAL</t>
  </si>
  <si>
    <t>2.2 - BUILDING HEADEND EQUIPMENT</t>
  </si>
  <si>
    <t>LOW VOLTAGE CABLING TOTAL</t>
  </si>
  <si>
    <t>BID RESPONSE WORKBOOK - RECAP</t>
  </si>
  <si>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Each Worksheet has </t>
    </r>
    <r>
      <rPr>
        <b/>
        <sz val="10"/>
        <rFont val="Arial"/>
        <family val="2"/>
      </rPr>
      <t>BLACK</t>
    </r>
    <r>
      <rPr>
        <sz val="10"/>
        <rFont val="Arial"/>
        <family val="2"/>
      </rPr>
      <t xml:space="preserve"> cells with formulas that should not need to be edited. All cells that have </t>
    </r>
    <r>
      <rPr>
        <b/>
        <sz val="10"/>
        <color indexed="12"/>
        <rFont val="Arial"/>
        <family val="2"/>
      </rPr>
      <t>BLUE</t>
    </r>
    <r>
      <rPr>
        <sz val="10"/>
        <rFont val="Arial"/>
        <family val="2"/>
      </rPr>
      <t xml:space="preserve"> text in them are editable cells. Bidders are to utilize those cells to enter pricing data. </t>
    </r>
  </si>
  <si>
    <t>GRAND TOTALS FOR EACH SCOPE</t>
  </si>
  <si>
    <t>2.4 - LOW VOLTAGE CABLING</t>
  </si>
  <si>
    <t>2.5 - GENERAL COST</t>
  </si>
  <si>
    <t>2.6 - TAXES AND SHIPPING</t>
  </si>
  <si>
    <t>2.3 - ELECTRICAL, CONDUIT AND ASSOCIATED MATERIALS</t>
  </si>
  <si>
    <t>ADMINISTRATION</t>
  </si>
  <si>
    <t>AGRICULTURE</t>
  </si>
  <si>
    <t>ALLIED HEALTH</t>
  </si>
  <si>
    <t>CHILD DEVELOPMENT</t>
  </si>
  <si>
    <t>FIELD HOUSE A</t>
  </si>
  <si>
    <t>FINE ARTS</t>
  </si>
  <si>
    <t>GYM</t>
  </si>
  <si>
    <t>INTERDISCIPLINARY ACADEMIC CENTER</t>
  </si>
  <si>
    <t>INDUSTRIAL TECHNOLOGY</t>
  </si>
  <si>
    <t>LESHER</t>
  </si>
  <si>
    <t>LEARNING RESOURCE CENTER</t>
  </si>
  <si>
    <t>MAINTENANCE &amp; OPERATIONS</t>
  </si>
  <si>
    <t>MECHANIZED AGRICULTURE</t>
  </si>
  <si>
    <t>MUSIC</t>
  </si>
  <si>
    <t>PLANT SCIENCE</t>
  </si>
  <si>
    <t>PUBLIC SAFETY COMPLEX</t>
  </si>
  <si>
    <t>SCIENCE</t>
  </si>
  <si>
    <t>STUDENT UNION</t>
  </si>
  <si>
    <t>THEATER</t>
  </si>
  <si>
    <t>TRANSPORTATION</t>
  </si>
  <si>
    <t>TRIDENT INNOVATION CENTER</t>
  </si>
  <si>
    <t>BUSINESS RESOURCE CENTER</t>
  </si>
  <si>
    <t>LOS BANOS</t>
  </si>
  <si>
    <t>SERVICES</t>
  </si>
  <si>
    <t>RS2 SYSTEM HEADEND</t>
  </si>
  <si>
    <t>PROJECT GRAND TOTAL</t>
  </si>
  <si>
    <t>MERCED COMMUNITY COLLEGE DISTRICT - ACCESS CONTROL SYSTEM
#2023-09 KEYLESS ENTRY PROJECT</t>
  </si>
  <si>
    <t>BIDDER NAME:</t>
  </si>
  <si>
    <r>
      <rPr>
        <b/>
        <sz val="10"/>
        <rFont val="Arial"/>
        <family val="2"/>
      </rPr>
      <t>•</t>
    </r>
    <r>
      <rPr>
        <sz val="10"/>
        <rFont val="Arial"/>
        <family val="2"/>
      </rPr>
      <t xml:space="preserve"> The intent of this spreadsheet is to show a complete unit cost breakdown by building/facility of the bid costs in a structured format that allows for a complete review of the unit costs, the Detail and panel counts, any head-end components, and all associated project work required to complete the work in accordance with the Plans, Details, and Specifications.
• Not all rows are needed for each building. If additional components are required to make a complete, functional system, include as an additional line item.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</si>
</sst>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8" formatCode="&quot;$&quot;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rgb="FF0000FF"/>
      <name val="Arial"/>
      <family val="2"/>
    </font>
    <font>
      <b/>
      <sz val="10"/>
      <color indexed="12"/>
      <name val="Arial"/>
      <family val="2"/>
    </font>
    <font>
      <b/>
      <sz val="12"/>
      <color theme="1"/>
      <name val="Arial"/>
      <family val="2"/>
    </font>
    <font>
      <b/>
      <sz val="10"/>
      <color rgb="FF0000FF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/>
    <xf numFmtId="0" fontId="3" fillId="4" borderId="3" xfId="0" applyFont="1" applyFill="1" applyBorder="1"/>
    <xf numFmtId="8" fontId="3" fillId="4" borderId="3" xfId="0" applyNumberFormat="1" applyFont="1" applyFill="1" applyBorder="1"/>
    <xf numFmtId="0" fontId="4" fillId="2" borderId="5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3" fillId="6" borderId="3" xfId="0" applyFont="1" applyFill="1" applyBorder="1"/>
    <xf numFmtId="0" fontId="7" fillId="7" borderId="3" xfId="0" applyFont="1" applyFill="1" applyBorder="1"/>
    <xf numFmtId="0" fontId="3" fillId="8" borderId="3" xfId="0" applyFont="1" applyFill="1" applyBorder="1"/>
    <xf numFmtId="6" fontId="3" fillId="0" borderId="0" xfId="0" applyNumberFormat="1" applyFont="1"/>
    <xf numFmtId="6" fontId="5" fillId="6" borderId="3" xfId="0" applyNumberFormat="1" applyFont="1" applyFill="1" applyBorder="1" applyAlignment="1">
      <alignment horizontal="center"/>
    </xf>
    <xf numFmtId="6" fontId="3" fillId="6" borderId="3" xfId="0" applyNumberFormat="1" applyFont="1" applyFill="1" applyBorder="1"/>
    <xf numFmtId="6" fontId="7" fillId="7" borderId="3" xfId="0" applyNumberFormat="1" applyFont="1" applyFill="1" applyBorder="1"/>
    <xf numFmtId="6" fontId="3" fillId="8" borderId="3" xfId="0" applyNumberFormat="1" applyFont="1" applyFill="1" applyBorder="1"/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5" fillId="8" borderId="2" xfId="0" applyFont="1" applyFill="1" applyBorder="1" applyAlignment="1">
      <alignment vertical="center"/>
    </xf>
    <xf numFmtId="0" fontId="8" fillId="5" borderId="39" xfId="0" applyFont="1" applyFill="1" applyBorder="1" applyAlignment="1">
      <alignment vertical="center"/>
    </xf>
    <xf numFmtId="0" fontId="2" fillId="5" borderId="40" xfId="0" applyFont="1" applyFill="1" applyBorder="1" applyAlignment="1">
      <alignment vertical="center"/>
    </xf>
    <xf numFmtId="0" fontId="2" fillId="5" borderId="41" xfId="0" applyFont="1" applyFill="1" applyBorder="1" applyAlignment="1">
      <alignment vertical="center"/>
    </xf>
    <xf numFmtId="6" fontId="8" fillId="5" borderId="42" xfId="0" applyNumberFormat="1" applyFont="1" applyFill="1" applyBorder="1" applyAlignment="1">
      <alignment vertical="center"/>
    </xf>
    <xf numFmtId="8" fontId="5" fillId="4" borderId="4" xfId="0" applyNumberFormat="1" applyFont="1" applyFill="1" applyBorder="1" applyAlignment="1">
      <alignment vertical="center"/>
    </xf>
    <xf numFmtId="8" fontId="5" fillId="3" borderId="4" xfId="0" applyNumberFormat="1" applyFont="1" applyFill="1" applyBorder="1" applyAlignment="1">
      <alignment vertical="center"/>
    </xf>
    <xf numFmtId="6" fontId="5" fillId="6" borderId="4" xfId="0" applyNumberFormat="1" applyFont="1" applyFill="1" applyBorder="1" applyAlignment="1">
      <alignment vertical="center"/>
    </xf>
    <xf numFmtId="6" fontId="4" fillId="7" borderId="4" xfId="0" applyNumberFormat="1" applyFont="1" applyFill="1" applyBorder="1" applyAlignment="1">
      <alignment vertical="center"/>
    </xf>
    <xf numFmtId="6" fontId="5" fillId="8" borderId="4" xfId="0" applyNumberFormat="1" applyFont="1" applyFill="1" applyBorder="1" applyAlignment="1">
      <alignment vertical="center"/>
    </xf>
    <xf numFmtId="6" fontId="6" fillId="5" borderId="20" xfId="0" applyNumberFormat="1" applyFont="1" applyFill="1" applyBorder="1" applyAlignment="1">
      <alignment vertical="top"/>
    </xf>
    <xf numFmtId="6" fontId="3" fillId="5" borderId="21" xfId="0" applyNumberFormat="1" applyFont="1" applyFill="1" applyBorder="1" applyAlignment="1">
      <alignment vertical="top"/>
    </xf>
    <xf numFmtId="6" fontId="5" fillId="5" borderId="18" xfId="0" applyNumberFormat="1" applyFont="1" applyFill="1" applyBorder="1" applyAlignment="1">
      <alignment vertical="top"/>
    </xf>
    <xf numFmtId="0" fontId="3" fillId="0" borderId="0" xfId="0" applyFont="1" applyAlignment="1">
      <alignment vertical="top"/>
    </xf>
    <xf numFmtId="6" fontId="6" fillId="5" borderId="24" xfId="0" applyNumberFormat="1" applyFont="1" applyFill="1" applyBorder="1" applyAlignment="1">
      <alignment vertical="top"/>
    </xf>
    <xf numFmtId="6" fontId="3" fillId="5" borderId="25" xfId="0" applyNumberFormat="1" applyFont="1" applyFill="1" applyBorder="1" applyAlignment="1">
      <alignment vertical="top"/>
    </xf>
    <xf numFmtId="6" fontId="5" fillId="5" borderId="22" xfId="0" applyNumberFormat="1" applyFont="1" applyFill="1" applyBorder="1" applyAlignment="1">
      <alignment vertical="top"/>
    </xf>
    <xf numFmtId="0" fontId="9" fillId="0" borderId="37" xfId="0" applyFont="1" applyBorder="1" applyAlignment="1">
      <alignment horizontal="left" vertical="top"/>
    </xf>
    <xf numFmtId="6" fontId="9" fillId="5" borderId="23" xfId="0" applyNumberFormat="1" applyFont="1" applyFill="1" applyBorder="1" applyAlignment="1">
      <alignment vertical="top"/>
    </xf>
    <xf numFmtId="0" fontId="9" fillId="0" borderId="36" xfId="0" applyFont="1" applyBorder="1" applyAlignment="1">
      <alignment horizontal="left" vertical="top"/>
    </xf>
    <xf numFmtId="6" fontId="9" fillId="5" borderId="27" xfId="0" applyNumberFormat="1" applyFont="1" applyFill="1" applyBorder="1" applyAlignment="1">
      <alignment vertical="top"/>
    </xf>
    <xf numFmtId="6" fontId="6" fillId="5" borderId="28" xfId="0" applyNumberFormat="1" applyFont="1" applyFill="1" applyBorder="1" applyAlignment="1">
      <alignment vertical="top"/>
    </xf>
    <xf numFmtId="6" fontId="3" fillId="5" borderId="29" xfId="0" applyNumberFormat="1" applyFont="1" applyFill="1" applyBorder="1" applyAlignment="1">
      <alignment vertical="top"/>
    </xf>
    <xf numFmtId="6" fontId="5" fillId="5" borderId="26" xfId="0" applyNumberFormat="1" applyFont="1" applyFill="1" applyBorder="1" applyAlignment="1">
      <alignment vertical="top"/>
    </xf>
    <xf numFmtId="0" fontId="5" fillId="5" borderId="43" xfId="0" applyFont="1" applyFill="1" applyBorder="1" applyAlignment="1">
      <alignment vertical="top"/>
    </xf>
    <xf numFmtId="0" fontId="6" fillId="5" borderId="1" xfId="0" applyFont="1" applyFill="1" applyBorder="1" applyAlignment="1">
      <alignment horizontal="center" vertical="top"/>
    </xf>
    <xf numFmtId="0" fontId="10" fillId="0" borderId="18" xfId="0" applyFont="1" applyBorder="1" applyAlignment="1">
      <alignment horizontal="center" vertical="top"/>
    </xf>
    <xf numFmtId="0" fontId="10" fillId="0" borderId="22" xfId="0" applyFont="1" applyBorder="1" applyAlignment="1">
      <alignment horizontal="center" vertical="top"/>
    </xf>
    <xf numFmtId="0" fontId="5" fillId="5" borderId="14" xfId="0" applyFont="1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5" fillId="5" borderId="15" xfId="0" applyFont="1" applyFill="1" applyBorder="1" applyAlignment="1">
      <alignment vertical="top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8" fillId="0" borderId="45" xfId="0" applyFont="1" applyBorder="1" applyAlignment="1">
      <alignment vertical="top" wrapText="1"/>
    </xf>
    <xf numFmtId="0" fontId="3" fillId="0" borderId="47" xfId="0" applyFont="1" applyBorder="1" applyAlignment="1">
      <alignment vertical="top"/>
    </xf>
    <xf numFmtId="0" fontId="3" fillId="0" borderId="48" xfId="0" applyFont="1" applyBorder="1" applyAlignment="1">
      <alignment vertical="top"/>
    </xf>
    <xf numFmtId="6" fontId="8" fillId="5" borderId="49" xfId="0" applyNumberFormat="1" applyFont="1" applyFill="1" applyBorder="1" applyAlignment="1">
      <alignment vertical="center"/>
    </xf>
    <xf numFmtId="0" fontId="13" fillId="5" borderId="39" xfId="0" applyFont="1" applyFill="1" applyBorder="1" applyAlignment="1">
      <alignment vertical="center"/>
    </xf>
    <xf numFmtId="0" fontId="13" fillId="5" borderId="40" xfId="0" applyFont="1" applyFill="1" applyBorder="1" applyAlignment="1">
      <alignment vertical="center"/>
    </xf>
    <xf numFmtId="6" fontId="13" fillId="5" borderId="40" xfId="0" applyNumberFormat="1" applyFont="1" applyFill="1" applyBorder="1" applyAlignment="1">
      <alignment vertical="center"/>
    </xf>
    <xf numFmtId="0" fontId="6" fillId="0" borderId="18" xfId="0" applyFont="1" applyBorder="1" applyAlignment="1" applyProtection="1">
      <alignment horizontal="center" vertical="top"/>
      <protection locked="0"/>
    </xf>
    <xf numFmtId="6" fontId="6" fillId="0" borderId="19" xfId="0" applyNumberFormat="1" applyFont="1" applyBorder="1" applyAlignment="1" applyProtection="1">
      <alignment vertical="top"/>
      <protection locked="0"/>
    </xf>
    <xf numFmtId="6" fontId="6" fillId="0" borderId="20" xfId="0" applyNumberFormat="1" applyFont="1" applyBorder="1" applyAlignment="1" applyProtection="1">
      <alignment vertical="top"/>
      <protection locked="0"/>
    </xf>
    <xf numFmtId="0" fontId="6" fillId="0" borderId="22" xfId="0" applyFont="1" applyBorder="1" applyAlignment="1" applyProtection="1">
      <alignment horizontal="center" vertical="top"/>
      <protection locked="0"/>
    </xf>
    <xf numFmtId="6" fontId="6" fillId="0" borderId="23" xfId="0" applyNumberFormat="1" applyFont="1" applyBorder="1" applyAlignment="1" applyProtection="1">
      <alignment vertical="top"/>
      <protection locked="0"/>
    </xf>
    <xf numFmtId="6" fontId="6" fillId="0" borderId="24" xfId="0" applyNumberFormat="1" applyFont="1" applyBorder="1" applyAlignment="1" applyProtection="1">
      <alignment vertical="top"/>
      <protection locked="0"/>
    </xf>
    <xf numFmtId="0" fontId="6" fillId="0" borderId="26" xfId="0" applyFont="1" applyBorder="1" applyAlignment="1" applyProtection="1">
      <alignment vertical="top"/>
      <protection locked="0"/>
    </xf>
    <xf numFmtId="6" fontId="6" fillId="0" borderId="27" xfId="0" applyNumberFormat="1" applyFont="1" applyBorder="1" applyAlignment="1" applyProtection="1">
      <alignment vertical="top"/>
      <protection locked="0"/>
    </xf>
    <xf numFmtId="6" fontId="6" fillId="0" borderId="28" xfId="0" applyNumberFormat="1" applyFont="1" applyBorder="1" applyAlignment="1" applyProtection="1">
      <alignment vertical="top"/>
      <protection locked="0"/>
    </xf>
    <xf numFmtId="0" fontId="6" fillId="0" borderId="26" xfId="0" applyFont="1" applyBorder="1" applyAlignment="1" applyProtection="1">
      <alignment horizontal="center" vertical="top"/>
      <protection locked="0"/>
    </xf>
    <xf numFmtId="0" fontId="14" fillId="0" borderId="26" xfId="0" applyFont="1" applyBorder="1" applyAlignment="1" applyProtection="1">
      <alignment horizontal="center" vertical="top"/>
      <protection locked="0"/>
    </xf>
    <xf numFmtId="0" fontId="6" fillId="0" borderId="37" xfId="0" applyFont="1" applyBorder="1" applyAlignment="1" applyProtection="1">
      <alignment horizontal="left" vertical="top" wrapText="1"/>
      <protection locked="0"/>
    </xf>
    <xf numFmtId="0" fontId="2" fillId="0" borderId="38" xfId="0" applyFont="1" applyBorder="1" applyAlignment="1" applyProtection="1">
      <alignment horizontal="left" vertical="top" wrapText="1"/>
      <protection locked="0"/>
    </xf>
    <xf numFmtId="9" fontId="6" fillId="0" borderId="38" xfId="1" applyFont="1" applyBorder="1" applyAlignment="1" applyProtection="1">
      <alignment horizontal="left" vertical="top"/>
      <protection locked="0"/>
    </xf>
    <xf numFmtId="9" fontId="6" fillId="0" borderId="31" xfId="1" applyFont="1" applyBorder="1" applyAlignment="1" applyProtection="1">
      <alignment horizontal="left" vertical="top"/>
      <protection locked="0"/>
    </xf>
    <xf numFmtId="0" fontId="11" fillId="9" borderId="11" xfId="0" applyFont="1" applyFill="1" applyBorder="1" applyAlignment="1" applyProtection="1">
      <alignment horizontal="left" vertical="center"/>
      <protection locked="0"/>
    </xf>
    <xf numFmtId="0" fontId="9" fillId="0" borderId="46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44" xfId="0" applyFont="1" applyBorder="1" applyAlignment="1">
      <alignment horizontal="left" vertical="top" wrapText="1"/>
    </xf>
    <xf numFmtId="0" fontId="9" fillId="0" borderId="35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6" fillId="0" borderId="34" xfId="0" applyFont="1" applyBorder="1" applyAlignment="1" applyProtection="1">
      <alignment horizontal="left" vertical="top" wrapText="1"/>
      <protection locked="0"/>
    </xf>
    <xf numFmtId="0" fontId="2" fillId="0" borderId="35" xfId="0" applyFont="1" applyBorder="1" applyAlignment="1" applyProtection="1">
      <alignment horizontal="left" vertical="top" wrapText="1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5" fillId="5" borderId="15" xfId="0" applyFont="1" applyFill="1" applyBorder="1" applyAlignment="1">
      <alignment vertical="top"/>
    </xf>
    <xf numFmtId="0" fontId="6" fillId="0" borderId="32" xfId="0" applyFont="1" applyBorder="1" applyAlignment="1" applyProtection="1">
      <alignment horizontal="left" vertical="top" wrapText="1"/>
      <protection locked="0"/>
    </xf>
    <xf numFmtId="0" fontId="6" fillId="0" borderId="33" xfId="0" applyFont="1" applyBorder="1" applyAlignment="1" applyProtection="1">
      <alignment horizontal="left" vertical="top" wrapText="1"/>
      <protection locked="0"/>
    </xf>
    <xf numFmtId="0" fontId="5" fillId="5" borderId="14" xfId="0" applyFont="1" applyFill="1" applyBorder="1" applyAlignment="1"/>
    <xf numFmtId="0" fontId="5" fillId="5" borderId="1" xfId="0" applyFont="1" applyFill="1" applyBorder="1" applyAlignment="1"/>
    <xf numFmtId="0" fontId="5" fillId="5" borderId="15" xfId="0" applyFont="1" applyFill="1" applyBorder="1" applyAlignment="1"/>
    <xf numFmtId="0" fontId="5" fillId="10" borderId="2" xfId="0" applyFont="1" applyFill="1" applyBorder="1" applyAlignment="1">
      <alignment vertical="center"/>
    </xf>
    <xf numFmtId="0" fontId="3" fillId="10" borderId="3" xfId="0" applyFont="1" applyFill="1" applyBorder="1"/>
    <xf numFmtId="6" fontId="3" fillId="10" borderId="3" xfId="0" applyNumberFormat="1" applyFont="1" applyFill="1" applyBorder="1"/>
    <xf numFmtId="6" fontId="5" fillId="10" borderId="4" xfId="0" applyNumberFormat="1" applyFont="1" applyFill="1" applyBorder="1" applyAlignment="1">
      <alignment vertical="center"/>
    </xf>
    <xf numFmtId="0" fontId="6" fillId="0" borderId="22" xfId="0" applyFont="1" applyBorder="1" applyAlignment="1">
      <alignment horizontal="center" vertical="top"/>
    </xf>
    <xf numFmtId="6" fontId="3" fillId="3" borderId="3" xfId="0" applyNumberFormat="1" applyFont="1" applyFill="1" applyBorder="1"/>
    <xf numFmtId="6" fontId="3" fillId="6" borderId="3" xfId="0" applyNumberFormat="1" applyFont="1" applyFill="1" applyBorder="1" applyAlignment="1">
      <alignment horizontal="right"/>
    </xf>
    <xf numFmtId="168" fontId="3" fillId="4" borderId="3" xfId="0" applyNumberFormat="1" applyFont="1" applyFill="1" applyBorder="1"/>
    <xf numFmtId="168" fontId="5" fillId="4" borderId="4" xfId="0" applyNumberFormat="1" applyFont="1" applyFill="1" applyBorder="1" applyAlignment="1">
      <alignment vertical="center"/>
    </xf>
    <xf numFmtId="168" fontId="5" fillId="3" borderId="4" xfId="0" applyNumberFormat="1" applyFont="1" applyFill="1" applyBorder="1" applyAlignment="1">
      <alignment vertical="center"/>
    </xf>
    <xf numFmtId="168" fontId="2" fillId="5" borderId="40" xfId="2" applyNumberFormat="1" applyFont="1" applyFill="1" applyBorder="1" applyAlignment="1">
      <alignment vertical="center"/>
    </xf>
    <xf numFmtId="6" fontId="3" fillId="8" borderId="6" xfId="0" applyNumberFormat="1" applyFont="1" applyFill="1" applyBorder="1"/>
    <xf numFmtId="6" fontId="3" fillId="10" borderId="11" xfId="0" applyNumberFormat="1" applyFont="1" applyFill="1" applyBorder="1"/>
    <xf numFmtId="0" fontId="5" fillId="8" borderId="5" xfId="0" applyFont="1" applyFill="1" applyBorder="1" applyAlignment="1">
      <alignment vertical="center"/>
    </xf>
    <xf numFmtId="0" fontId="3" fillId="8" borderId="6" xfId="0" applyFont="1" applyFill="1" applyBorder="1"/>
    <xf numFmtId="6" fontId="5" fillId="8" borderId="9" xfId="0" applyNumberFormat="1" applyFont="1" applyFill="1" applyBorder="1" applyAlignment="1">
      <alignment vertical="center"/>
    </xf>
    <xf numFmtId="0" fontId="5" fillId="10" borderId="10" xfId="0" applyFont="1" applyFill="1" applyBorder="1" applyAlignment="1">
      <alignment vertical="center"/>
    </xf>
    <xf numFmtId="0" fontId="3" fillId="10" borderId="11" xfId="0" applyFont="1" applyFill="1" applyBorder="1"/>
    <xf numFmtId="6" fontId="5" fillId="10" borderId="50" xfId="0" applyNumberFormat="1" applyFont="1" applyFill="1" applyBorder="1" applyAlignment="1">
      <alignment vertical="center"/>
    </xf>
    <xf numFmtId="6" fontId="8" fillId="5" borderId="40" xfId="0" applyNumberFormat="1" applyFont="1" applyFill="1" applyBorder="1" applyAlignment="1">
      <alignment vertical="center"/>
    </xf>
    <xf numFmtId="0" fontId="11" fillId="0" borderId="0" xfId="0" applyFont="1" applyAlignment="1" applyProtection="1">
      <alignment horizontal="center" vertical="center" wrapText="1"/>
      <protection locked="0"/>
    </xf>
    <xf numFmtId="0" fontId="2" fillId="9" borderId="2" xfId="0" applyFont="1" applyFill="1" applyBorder="1" applyAlignment="1">
      <alignment vertical="center"/>
    </xf>
    <xf numFmtId="0" fontId="2" fillId="9" borderId="3" xfId="0" applyFont="1" applyFill="1" applyBorder="1" applyAlignment="1">
      <alignment vertical="center"/>
    </xf>
    <xf numFmtId="6" fontId="2" fillId="9" borderId="3" xfId="0" applyNumberFormat="1" applyFont="1" applyFill="1" applyBorder="1" applyAlignment="1">
      <alignment vertical="center"/>
    </xf>
    <xf numFmtId="6" fontId="2" fillId="9" borderId="4" xfId="0" applyNumberFormat="1" applyFont="1" applyFill="1" applyBorder="1" applyAlignment="1">
      <alignment vertical="center"/>
    </xf>
    <xf numFmtId="0" fontId="3" fillId="0" borderId="11" xfId="0" applyFont="1" applyBorder="1" applyAlignment="1">
      <alignment vertical="top"/>
    </xf>
    <xf numFmtId="0" fontId="8" fillId="0" borderId="0" xfId="0" applyFont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00FF"/>
      <color rgb="FFFFFF00"/>
      <color rgb="FFCC99FF"/>
      <color rgb="FF993366"/>
      <color rgb="FFFF9900"/>
      <color rgb="FF00FFFF"/>
      <color rgb="FF00FF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</sheetPr>
  <dimension ref="A1:J36"/>
  <sheetViews>
    <sheetView showGridLines="0" tabSelected="1" zoomScaleNormal="100" zoomScaleSheetLayoutView="100" workbookViewId="0">
      <selection activeCell="C53" sqref="C53"/>
    </sheetView>
  </sheetViews>
  <sheetFormatPr defaultColWidth="9.109375" defaultRowHeight="13.2" x14ac:dyDescent="0.3"/>
  <cols>
    <col min="1" max="1" width="10.109375" style="37" customWidth="1"/>
    <col min="2" max="2" width="4.44140625" style="37" customWidth="1"/>
    <col min="3" max="3" width="40.109375" style="37" customWidth="1"/>
    <col min="4" max="4" width="4.6640625" style="37" customWidth="1"/>
    <col min="5" max="5" width="5.21875" style="37" customWidth="1"/>
    <col min="6" max="6" width="19.6640625" style="37" customWidth="1"/>
    <col min="7" max="7" width="6.109375" style="37" customWidth="1"/>
    <col min="8" max="16384" width="9.109375" style="37"/>
  </cols>
  <sheetData>
    <row r="1" spans="1:7" ht="16.8" customHeight="1" x14ac:dyDescent="0.3">
      <c r="A1" s="37" t="s">
        <v>96</v>
      </c>
      <c r="C1" s="124"/>
    </row>
    <row r="2" spans="1:7" ht="24.6" customHeight="1" x14ac:dyDescent="0.25">
      <c r="A2" s="125" t="s">
        <v>62</v>
      </c>
      <c r="B2" s="125"/>
      <c r="C2" s="125"/>
      <c r="D2" s="125"/>
      <c r="E2" s="125"/>
      <c r="F2" s="125"/>
      <c r="G2" s="125"/>
    </row>
    <row r="3" spans="1:7" ht="35.4" customHeight="1" x14ac:dyDescent="0.3">
      <c r="A3" s="119" t="s">
        <v>95</v>
      </c>
      <c r="B3" s="119"/>
      <c r="C3" s="119"/>
      <c r="D3" s="119"/>
      <c r="E3" s="119"/>
      <c r="F3" s="119"/>
      <c r="G3" s="119"/>
    </row>
    <row r="4" spans="1:7" ht="9" customHeight="1" x14ac:dyDescent="0.3">
      <c r="A4" s="56"/>
      <c r="B4" s="56"/>
      <c r="C4" s="56"/>
      <c r="D4" s="56"/>
      <c r="E4" s="56"/>
      <c r="F4" s="56"/>
      <c r="G4" s="56"/>
    </row>
    <row r="5" spans="1:7" ht="13.8" x14ac:dyDescent="0.3">
      <c r="A5" s="56" t="s">
        <v>64</v>
      </c>
      <c r="B5" s="56"/>
      <c r="C5" s="56"/>
      <c r="D5" s="56"/>
      <c r="E5" s="56"/>
      <c r="F5" s="56"/>
      <c r="G5" s="56"/>
    </row>
    <row r="6" spans="1:7" ht="15.6" customHeight="1" x14ac:dyDescent="0.3">
      <c r="A6" s="120" t="str">
        <f>System!A1</f>
        <v>RS2 SYSTEM HEADEND</v>
      </c>
      <c r="B6" s="121"/>
      <c r="C6" s="121"/>
      <c r="D6" s="121"/>
      <c r="E6" s="121"/>
      <c r="F6" s="122">
        <f>System!H24</f>
        <v>0</v>
      </c>
      <c r="G6" s="123"/>
    </row>
    <row r="7" spans="1:7" ht="15.6" customHeight="1" x14ac:dyDescent="0.3">
      <c r="A7" s="120" t="str">
        <f>Administration!A1</f>
        <v>ADMINISTRATION</v>
      </c>
      <c r="B7" s="121"/>
      <c r="C7" s="121"/>
      <c r="D7" s="121"/>
      <c r="E7" s="121"/>
      <c r="F7" s="122">
        <f>Administration!H55</f>
        <v>0</v>
      </c>
      <c r="G7" s="123"/>
    </row>
    <row r="8" spans="1:7" ht="15.6" customHeight="1" x14ac:dyDescent="0.3">
      <c r="A8" s="120" t="str">
        <f>Agriculture!A1</f>
        <v>AGRICULTURE</v>
      </c>
      <c r="B8" s="121"/>
      <c r="C8" s="121"/>
      <c r="D8" s="121"/>
      <c r="E8" s="121"/>
      <c r="F8" s="122">
        <f>Agriculture!H55</f>
        <v>0</v>
      </c>
      <c r="G8" s="123"/>
    </row>
    <row r="9" spans="1:7" ht="15.6" customHeight="1" x14ac:dyDescent="0.3">
      <c r="A9" s="120" t="str">
        <f>'Allied Health'!A1</f>
        <v>ALLIED HEALTH</v>
      </c>
      <c r="B9" s="121"/>
      <c r="C9" s="121"/>
      <c r="D9" s="121"/>
      <c r="E9" s="121"/>
      <c r="F9" s="122">
        <f>'Allied Health'!H55</f>
        <v>0</v>
      </c>
      <c r="G9" s="123"/>
    </row>
    <row r="10" spans="1:7" ht="15.6" customHeight="1" x14ac:dyDescent="0.3">
      <c r="A10" s="120" t="str">
        <f>'Child Development'!A1</f>
        <v>CHILD DEVELOPMENT</v>
      </c>
      <c r="B10" s="121"/>
      <c r="C10" s="121"/>
      <c r="D10" s="121"/>
      <c r="E10" s="121"/>
      <c r="F10" s="122">
        <f>'Child Development'!H55</f>
        <v>0</v>
      </c>
      <c r="G10" s="123"/>
    </row>
    <row r="11" spans="1:7" ht="15.6" customHeight="1" x14ac:dyDescent="0.3">
      <c r="A11" s="120" t="str">
        <f>'Field House A'!A1</f>
        <v>FIELD HOUSE A</v>
      </c>
      <c r="B11" s="121"/>
      <c r="C11" s="121"/>
      <c r="D11" s="121"/>
      <c r="E11" s="121"/>
      <c r="F11" s="122">
        <f>'Field House A'!H55</f>
        <v>0</v>
      </c>
      <c r="G11" s="123"/>
    </row>
    <row r="12" spans="1:7" ht="15.6" customHeight="1" x14ac:dyDescent="0.3">
      <c r="A12" s="120" t="str">
        <f>'Fine Arts'!A1</f>
        <v>FINE ARTS</v>
      </c>
      <c r="B12" s="121"/>
      <c r="C12" s="121"/>
      <c r="D12" s="121"/>
      <c r="E12" s="121"/>
      <c r="F12" s="122">
        <f>'Fine Arts'!H55</f>
        <v>0</v>
      </c>
      <c r="G12" s="123"/>
    </row>
    <row r="13" spans="1:7" ht="15.6" customHeight="1" x14ac:dyDescent="0.3">
      <c r="A13" s="120" t="str">
        <f>Gym!A1</f>
        <v>GYM</v>
      </c>
      <c r="B13" s="121"/>
      <c r="C13" s="121"/>
      <c r="D13" s="121"/>
      <c r="E13" s="121"/>
      <c r="F13" s="122">
        <f>Gym!H55</f>
        <v>0</v>
      </c>
      <c r="G13" s="123"/>
    </row>
    <row r="14" spans="1:7" ht="15.6" customHeight="1" x14ac:dyDescent="0.3">
      <c r="A14" s="120" t="str">
        <f>'Interdisciplinary Academic Ctr'!A1</f>
        <v>INTERDISCIPLINARY ACADEMIC CENTER</v>
      </c>
      <c r="B14" s="121"/>
      <c r="C14" s="121"/>
      <c r="D14" s="121"/>
      <c r="E14" s="121"/>
      <c r="F14" s="122">
        <f>'Interdisciplinary Academic Ctr'!H55</f>
        <v>0</v>
      </c>
      <c r="G14" s="123"/>
    </row>
    <row r="15" spans="1:7" ht="15.6" customHeight="1" x14ac:dyDescent="0.3">
      <c r="A15" s="120" t="str">
        <f>'Industrial Technology'!A1</f>
        <v>INDUSTRIAL TECHNOLOGY</v>
      </c>
      <c r="B15" s="121"/>
      <c r="C15" s="121"/>
      <c r="D15" s="121"/>
      <c r="E15" s="121"/>
      <c r="F15" s="122">
        <f>'Industrial Technology'!H55</f>
        <v>0</v>
      </c>
      <c r="G15" s="123"/>
    </row>
    <row r="16" spans="1:7" ht="15.6" customHeight="1" x14ac:dyDescent="0.3">
      <c r="A16" s="120" t="str">
        <f>Lesher!A1</f>
        <v>LESHER</v>
      </c>
      <c r="B16" s="121"/>
      <c r="C16" s="121"/>
      <c r="D16" s="121"/>
      <c r="E16" s="121"/>
      <c r="F16" s="122">
        <f>Lesher!H55</f>
        <v>0</v>
      </c>
      <c r="G16" s="123"/>
    </row>
    <row r="17" spans="1:7" ht="15.6" customHeight="1" x14ac:dyDescent="0.3">
      <c r="A17" s="120" t="str">
        <f>'Learning Resource Center'!A1</f>
        <v>LEARNING RESOURCE CENTER</v>
      </c>
      <c r="B17" s="121"/>
      <c r="C17" s="121"/>
      <c r="D17" s="121"/>
      <c r="E17" s="121"/>
      <c r="F17" s="122">
        <f>'Learning Resource Center'!H55</f>
        <v>0</v>
      </c>
      <c r="G17" s="123"/>
    </row>
    <row r="18" spans="1:7" ht="15.6" customHeight="1" x14ac:dyDescent="0.3">
      <c r="A18" s="120" t="str">
        <f>'Maintenance &amp; Operations'!A1</f>
        <v>MAINTENANCE &amp; OPERATIONS</v>
      </c>
      <c r="B18" s="121"/>
      <c r="C18" s="121"/>
      <c r="D18" s="121"/>
      <c r="E18" s="121"/>
      <c r="F18" s="122">
        <f>'Maintenance &amp; Operations'!H55</f>
        <v>0</v>
      </c>
      <c r="G18" s="123"/>
    </row>
    <row r="19" spans="1:7" ht="15.6" customHeight="1" x14ac:dyDescent="0.3">
      <c r="A19" s="120" t="str">
        <f>'Mechanized Agriculture'!A1</f>
        <v>MECHANIZED AGRICULTURE</v>
      </c>
      <c r="B19" s="121"/>
      <c r="C19" s="121"/>
      <c r="D19" s="121"/>
      <c r="E19" s="121"/>
      <c r="F19" s="122">
        <f>'Mechanized Agriculture'!H55</f>
        <v>0</v>
      </c>
      <c r="G19" s="123"/>
    </row>
    <row r="20" spans="1:7" ht="15.6" customHeight="1" x14ac:dyDescent="0.3">
      <c r="A20" s="120" t="str">
        <f>Music!A1</f>
        <v>MUSIC</v>
      </c>
      <c r="B20" s="121"/>
      <c r="C20" s="121"/>
      <c r="D20" s="121"/>
      <c r="E20" s="121"/>
      <c r="F20" s="122">
        <f>Music!H55</f>
        <v>0</v>
      </c>
      <c r="G20" s="123"/>
    </row>
    <row r="21" spans="1:7" ht="15.6" customHeight="1" x14ac:dyDescent="0.3">
      <c r="A21" s="120" t="str">
        <f>'Plant Science'!A1</f>
        <v>PLANT SCIENCE</v>
      </c>
      <c r="B21" s="121"/>
      <c r="C21" s="121"/>
      <c r="D21" s="121"/>
      <c r="E21" s="121"/>
      <c r="F21" s="122">
        <f>'Plant Science'!H55</f>
        <v>0</v>
      </c>
      <c r="G21" s="123"/>
    </row>
    <row r="22" spans="1:7" ht="15.6" customHeight="1" x14ac:dyDescent="0.3">
      <c r="A22" s="120" t="str">
        <f>'Public Safety'!A1</f>
        <v>PUBLIC SAFETY COMPLEX</v>
      </c>
      <c r="B22" s="121"/>
      <c r="C22" s="121"/>
      <c r="D22" s="121"/>
      <c r="E22" s="121"/>
      <c r="F22" s="122">
        <f>'Public Safety'!H55</f>
        <v>0</v>
      </c>
      <c r="G22" s="123"/>
    </row>
    <row r="23" spans="1:7" ht="15.6" customHeight="1" x14ac:dyDescent="0.3">
      <c r="A23" s="120" t="str">
        <f>Science!A1</f>
        <v>SCIENCE</v>
      </c>
      <c r="B23" s="121"/>
      <c r="C23" s="121"/>
      <c r="D23" s="121"/>
      <c r="E23" s="121"/>
      <c r="F23" s="122">
        <f>Science!H55</f>
        <v>0</v>
      </c>
      <c r="G23" s="123"/>
    </row>
    <row r="24" spans="1:7" ht="15.6" customHeight="1" x14ac:dyDescent="0.3">
      <c r="A24" s="120" t="str">
        <f>Services!A1</f>
        <v>SERVICES</v>
      </c>
      <c r="B24" s="121"/>
      <c r="C24" s="121"/>
      <c r="D24" s="121"/>
      <c r="E24" s="121"/>
      <c r="F24" s="122">
        <f>Services!H55</f>
        <v>0</v>
      </c>
      <c r="G24" s="123"/>
    </row>
    <row r="25" spans="1:7" ht="15.6" customHeight="1" x14ac:dyDescent="0.3">
      <c r="A25" s="120" t="str">
        <f>'Student Union'!A1</f>
        <v>STUDENT UNION</v>
      </c>
      <c r="B25" s="121"/>
      <c r="C25" s="121"/>
      <c r="D25" s="121"/>
      <c r="E25" s="121"/>
      <c r="F25" s="122">
        <f>'Student Union'!H55</f>
        <v>0</v>
      </c>
      <c r="G25" s="123"/>
    </row>
    <row r="26" spans="1:7" ht="15.6" customHeight="1" x14ac:dyDescent="0.3">
      <c r="A26" s="120" t="str">
        <f>Theater!A1</f>
        <v>THEATER</v>
      </c>
      <c r="B26" s="121"/>
      <c r="C26" s="121"/>
      <c r="D26" s="121"/>
      <c r="E26" s="121"/>
      <c r="F26" s="122">
        <f>Theater!H55</f>
        <v>0</v>
      </c>
      <c r="G26" s="123"/>
    </row>
    <row r="27" spans="1:7" ht="15.6" customHeight="1" x14ac:dyDescent="0.3">
      <c r="A27" s="120" t="str">
        <f>Transportation!A1</f>
        <v>TRANSPORTATION</v>
      </c>
      <c r="B27" s="121"/>
      <c r="C27" s="121"/>
      <c r="D27" s="121"/>
      <c r="E27" s="121"/>
      <c r="F27" s="122">
        <f>Transportation!H55</f>
        <v>0</v>
      </c>
      <c r="G27" s="123"/>
    </row>
    <row r="28" spans="1:7" ht="15.6" customHeight="1" x14ac:dyDescent="0.3">
      <c r="A28" s="120" t="str">
        <f>'Trident Innovation Ctr'!A1</f>
        <v>TRIDENT INNOVATION CENTER</v>
      </c>
      <c r="B28" s="121"/>
      <c r="C28" s="121"/>
      <c r="D28" s="121"/>
      <c r="E28" s="121"/>
      <c r="F28" s="122">
        <f>'Trident Innovation Ctr'!H55</f>
        <v>0</v>
      </c>
      <c r="G28" s="123"/>
    </row>
    <row r="29" spans="1:7" ht="15.6" customHeight="1" x14ac:dyDescent="0.3">
      <c r="A29" s="120" t="str">
        <f>'Business Resource Ctr'!A1</f>
        <v>BUSINESS RESOURCE CENTER</v>
      </c>
      <c r="B29" s="121"/>
      <c r="C29" s="121"/>
      <c r="D29" s="121"/>
      <c r="E29" s="121"/>
      <c r="F29" s="122">
        <f>'Business Resource Ctr'!H55</f>
        <v>0</v>
      </c>
      <c r="G29" s="123"/>
    </row>
    <row r="30" spans="1:7" ht="15.6" customHeight="1" x14ac:dyDescent="0.3">
      <c r="A30" s="120" t="str">
        <f>'Los Banos'!A1</f>
        <v>LOS BANOS</v>
      </c>
      <c r="B30" s="121"/>
      <c r="C30" s="121"/>
      <c r="D30" s="121"/>
      <c r="E30" s="121"/>
      <c r="F30" s="122">
        <f>'Los Banos'!H55</f>
        <v>0</v>
      </c>
      <c r="G30" s="123"/>
    </row>
    <row r="31" spans="1:7" ht="14.4" thickBot="1" x14ac:dyDescent="0.35">
      <c r="A31" s="56"/>
      <c r="B31" s="56"/>
      <c r="C31" s="56"/>
      <c r="D31" s="56"/>
      <c r="E31" s="56"/>
      <c r="F31" s="56"/>
      <c r="G31" s="56"/>
    </row>
    <row r="32" spans="1:7" ht="22.5" customHeight="1" thickBot="1" x14ac:dyDescent="0.35">
      <c r="A32" s="61" t="s">
        <v>94</v>
      </c>
      <c r="B32" s="62"/>
      <c r="C32" s="62"/>
      <c r="D32" s="62"/>
      <c r="E32" s="62"/>
      <c r="F32" s="63">
        <f>SUM(F6:F31)</f>
        <v>0</v>
      </c>
      <c r="G32" s="60"/>
    </row>
    <row r="34" spans="1:10" ht="27" customHeight="1" x14ac:dyDescent="0.3">
      <c r="A34" s="57" t="s">
        <v>16</v>
      </c>
      <c r="B34" s="80" t="s">
        <v>63</v>
      </c>
      <c r="C34" s="80"/>
      <c r="D34" s="80"/>
      <c r="E34" s="80"/>
      <c r="F34" s="80"/>
      <c r="G34" s="81"/>
      <c r="H34" s="55"/>
      <c r="I34" s="55"/>
      <c r="J34" s="55"/>
    </row>
    <row r="35" spans="1:10" ht="79.2" customHeight="1" x14ac:dyDescent="0.3">
      <c r="A35" s="58"/>
      <c r="B35" s="82" t="s">
        <v>97</v>
      </c>
      <c r="C35" s="82"/>
      <c r="D35" s="82"/>
      <c r="E35" s="82"/>
      <c r="F35" s="82"/>
      <c r="G35" s="83"/>
    </row>
    <row r="36" spans="1:10" ht="28.8" customHeight="1" x14ac:dyDescent="0.3">
      <c r="A36" s="59"/>
      <c r="B36" s="84" t="s">
        <v>17</v>
      </c>
      <c r="C36" s="84"/>
      <c r="D36" s="84"/>
      <c r="E36" s="84"/>
      <c r="F36" s="84"/>
      <c r="G36" s="85"/>
    </row>
  </sheetData>
  <mergeCells count="5">
    <mergeCell ref="B34:G34"/>
    <mergeCell ref="B35:G35"/>
    <mergeCell ref="B36:G36"/>
    <mergeCell ref="A3:G3"/>
    <mergeCell ref="A2:G2"/>
  </mergeCells>
  <pageMargins left="0.5" right="0.5" top="0.7" bottom="0.75" header="0.3" footer="0.3"/>
  <pageSetup orientation="portrait" r:id="rId1"/>
  <headerFooter>
    <oddFooter>&amp;L&amp;F&amp;C&amp;A
&amp;R03/24/2023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E64D9-C565-40F8-96C2-459351954595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76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INTERDISCIPLINARY ACADEMIC CENTER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INTERDISCIPLINARY ACADEMIC CENTER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D971-EB46-410B-B811-14BBE9EE313C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77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INDUSTRIAL TECHNOLOGY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INDUSTRIAL TECHNOLOGY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FDE28-A49B-4574-B349-87DAE44FA190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78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LESHER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LESHER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140DB-412E-46A5-B06C-F14B634DE9B5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79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LEARNING RESOURCE CENTER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LEARNING RESOURCE CENTER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854EF-60FA-4691-A700-1DE965A75398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80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MAINTENANCE &amp; OPERATIONS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MAINTENANCE &amp; OPERATIONS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2BA34-D85D-4D86-88A4-2D17FE111559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81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MECHANIZED AGRICULTURE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MECHANIZED AGRICULTURE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50A44-82E6-4E7D-9012-A31C884D5453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82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MUSIC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MUSIC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F4E2E-ED4C-4746-A8F3-B11FB4CECD8A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83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PLANT SCIENCE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PLANT SCIENCE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645FF-26B5-4DE7-A987-B9E98C5B14FD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84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PUBLIC SAFETY COMPLEX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PUBLIC SAFETY COMPLEX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152F9-3264-4DEB-A3AD-EE9936313A66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85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SCIENCE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SCIENCE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F66B3-2501-42D4-B793-59E2F40ECE78}">
  <sheetPr>
    <tabColor theme="3" tint="0.39997558519241921"/>
  </sheetPr>
  <dimension ref="A1:J32"/>
  <sheetViews>
    <sheetView showGridLines="0" zoomScaleNormal="100" zoomScaleSheetLayoutView="100" workbookViewId="0">
      <selection activeCell="J15" sqref="J15"/>
    </sheetView>
  </sheetViews>
  <sheetFormatPr defaultColWidth="9.109375" defaultRowHeight="13.2" x14ac:dyDescent="0.25"/>
  <cols>
    <col min="1" max="1" width="4.33203125" style="1" customWidth="1"/>
    <col min="2" max="2" width="26.77734375" style="1" customWidth="1"/>
    <col min="3" max="3" width="4.6640625" style="1" bestFit="1" customWidth="1"/>
    <col min="4" max="7" width="10.33203125" style="1" customWidth="1"/>
    <col min="8" max="8" width="13.5546875" style="1" customWidth="1"/>
    <col min="9" max="16384" width="9.109375" style="1"/>
  </cols>
  <sheetData>
    <row r="1" spans="1:9" ht="22.5" customHeight="1" x14ac:dyDescent="0.25">
      <c r="A1" s="79" t="s">
        <v>93</v>
      </c>
      <c r="B1" s="79"/>
      <c r="C1" s="79"/>
      <c r="D1" s="79"/>
      <c r="E1" s="79"/>
      <c r="F1" s="79"/>
      <c r="G1" s="79"/>
      <c r="H1" s="79"/>
    </row>
    <row r="2" spans="1:9" ht="15" customHeight="1" x14ac:dyDescent="0.25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25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25">
      <c r="A4" s="21" t="s">
        <v>49</v>
      </c>
      <c r="B4" s="9"/>
      <c r="C4" s="9"/>
      <c r="D4" s="9"/>
      <c r="E4" s="9"/>
      <c r="F4" s="9"/>
      <c r="G4" s="9"/>
      <c r="H4" s="30"/>
    </row>
    <row r="5" spans="1:9" x14ac:dyDescent="0.25">
      <c r="A5" s="91"/>
      <c r="B5" s="50" t="s">
        <v>23</v>
      </c>
      <c r="C5" s="64">
        <v>0</v>
      </c>
      <c r="D5" s="65">
        <v>0</v>
      </c>
      <c r="E5" s="66">
        <v>0</v>
      </c>
      <c r="F5" s="66">
        <v>0</v>
      </c>
      <c r="G5" s="35">
        <f>SUM(D5:F5)</f>
        <v>0</v>
      </c>
      <c r="H5" s="36">
        <f>SUM(C5*G5)</f>
        <v>0</v>
      </c>
    </row>
    <row r="6" spans="1:9" x14ac:dyDescent="0.25">
      <c r="A6" s="92"/>
      <c r="B6" s="51" t="s">
        <v>19</v>
      </c>
      <c r="C6" s="67">
        <v>0</v>
      </c>
      <c r="D6" s="68">
        <v>0</v>
      </c>
      <c r="E6" s="69">
        <v>0</v>
      </c>
      <c r="F6" s="69">
        <v>0</v>
      </c>
      <c r="G6" s="39">
        <f>SUM(D6:F6)</f>
        <v>0</v>
      </c>
      <c r="H6" s="40">
        <f>SUM(C6*G6)</f>
        <v>0</v>
      </c>
    </row>
    <row r="7" spans="1:9" x14ac:dyDescent="0.25">
      <c r="A7" s="92"/>
      <c r="B7" s="51" t="s">
        <v>20</v>
      </c>
      <c r="C7" s="67">
        <v>0</v>
      </c>
      <c r="D7" s="68">
        <v>0</v>
      </c>
      <c r="E7" s="69">
        <v>0</v>
      </c>
      <c r="F7" s="69">
        <v>0</v>
      </c>
      <c r="G7" s="39">
        <f>SUM(D7:F7)</f>
        <v>0</v>
      </c>
      <c r="H7" s="40">
        <f>SUM(C7*G7)</f>
        <v>0</v>
      </c>
    </row>
    <row r="8" spans="1:9" x14ac:dyDescent="0.25">
      <c r="A8" s="92"/>
      <c r="B8" s="103" t="s">
        <v>21</v>
      </c>
      <c r="C8" s="67">
        <v>0</v>
      </c>
      <c r="D8" s="68">
        <v>0</v>
      </c>
      <c r="E8" s="69">
        <v>0</v>
      </c>
      <c r="F8" s="69">
        <v>0</v>
      </c>
      <c r="G8" s="39">
        <f>SUM(D8:F8)</f>
        <v>0</v>
      </c>
      <c r="H8" s="40">
        <f>SUM(C8*G8)</f>
        <v>0</v>
      </c>
    </row>
    <row r="9" spans="1:9" x14ac:dyDescent="0.25">
      <c r="A9" s="92"/>
      <c r="B9" s="103" t="s">
        <v>24</v>
      </c>
      <c r="C9" s="67">
        <v>0</v>
      </c>
      <c r="D9" s="68">
        <v>0</v>
      </c>
      <c r="E9" s="69">
        <v>0</v>
      </c>
      <c r="F9" s="69">
        <v>0</v>
      </c>
      <c r="G9" s="39">
        <f>SUM(D9:F9)</f>
        <v>0</v>
      </c>
      <c r="H9" s="40">
        <f>SUM(C9*G9)</f>
        <v>0</v>
      </c>
    </row>
    <row r="10" spans="1:9" x14ac:dyDescent="0.25">
      <c r="A10" s="92"/>
      <c r="B10" s="103"/>
      <c r="C10" s="67">
        <v>0</v>
      </c>
      <c r="D10" s="68">
        <v>0</v>
      </c>
      <c r="E10" s="69">
        <v>0</v>
      </c>
      <c r="F10" s="69">
        <v>0</v>
      </c>
      <c r="G10" s="39">
        <f>SUM(D10:F10)</f>
        <v>0</v>
      </c>
      <c r="H10" s="40">
        <f>SUM(C10*G10)</f>
        <v>0</v>
      </c>
    </row>
    <row r="11" spans="1:9" x14ac:dyDescent="0.25">
      <c r="A11" s="93"/>
      <c r="B11" s="51"/>
      <c r="C11" s="67">
        <v>0</v>
      </c>
      <c r="D11" s="68">
        <v>0</v>
      </c>
      <c r="E11" s="69">
        <v>0</v>
      </c>
      <c r="F11" s="69">
        <v>0</v>
      </c>
      <c r="G11" s="39">
        <f>SUM(D11:F11)</f>
        <v>0</v>
      </c>
      <c r="H11" s="40">
        <f>SUM(C11*G11)</f>
        <v>0</v>
      </c>
    </row>
    <row r="12" spans="1:9" customFormat="1" ht="14.4" x14ac:dyDescent="0.3">
      <c r="A12" s="21" t="s">
        <v>48</v>
      </c>
      <c r="B12" s="9"/>
      <c r="C12" s="9"/>
      <c r="D12" s="104">
        <f>SUM(D5:D11)</f>
        <v>0</v>
      </c>
      <c r="E12" s="104">
        <f>SUM(E5:E11)</f>
        <v>0</v>
      </c>
      <c r="F12" s="104">
        <f>SUM(F5:F11)</f>
        <v>0</v>
      </c>
      <c r="G12" s="9"/>
      <c r="H12" s="30">
        <f>SUM(H5:H11)</f>
        <v>0</v>
      </c>
    </row>
    <row r="13" spans="1:9" ht="16.5" customHeight="1" x14ac:dyDescent="0.25">
      <c r="A13" s="24" t="s">
        <v>13</v>
      </c>
      <c r="B13" s="12"/>
      <c r="C13" s="12"/>
      <c r="D13" s="17"/>
      <c r="E13" s="17"/>
      <c r="F13" s="17"/>
      <c r="G13" s="17"/>
      <c r="H13" s="33"/>
    </row>
    <row r="14" spans="1:9" x14ac:dyDescent="0.25">
      <c r="A14" s="96"/>
      <c r="B14" s="94" t="s">
        <v>22</v>
      </c>
      <c r="C14" s="95"/>
      <c r="D14" s="65">
        <v>0</v>
      </c>
      <c r="E14" s="66">
        <v>0</v>
      </c>
      <c r="F14" s="34"/>
      <c r="G14" s="35"/>
      <c r="H14" s="36">
        <f>SUM(D14:E14)</f>
        <v>0</v>
      </c>
      <c r="I14" s="37"/>
    </row>
    <row r="15" spans="1:9" ht="15" customHeight="1" x14ac:dyDescent="0.25">
      <c r="A15" s="97"/>
      <c r="B15" s="86" t="s">
        <v>10</v>
      </c>
      <c r="C15" s="87"/>
      <c r="D15" s="68">
        <v>0</v>
      </c>
      <c r="E15" s="69">
        <v>0</v>
      </c>
      <c r="F15" s="38"/>
      <c r="G15" s="39"/>
      <c r="H15" s="40">
        <f>SUM(D15:E15)</f>
        <v>0</v>
      </c>
      <c r="I15" s="37"/>
    </row>
    <row r="16" spans="1:9" ht="15" customHeight="1" x14ac:dyDescent="0.25">
      <c r="A16" s="97"/>
      <c r="B16" s="75" t="s">
        <v>14</v>
      </c>
      <c r="C16" s="76"/>
      <c r="D16" s="68">
        <v>0</v>
      </c>
      <c r="E16" s="69">
        <v>0</v>
      </c>
      <c r="F16" s="38"/>
      <c r="G16" s="39"/>
      <c r="H16" s="40">
        <f>SUM(D16:E16)</f>
        <v>0</v>
      </c>
      <c r="I16" s="37"/>
    </row>
    <row r="17" spans="1:10" ht="16.5" customHeight="1" thickBot="1" x14ac:dyDescent="0.3">
      <c r="A17" s="112" t="s">
        <v>50</v>
      </c>
      <c r="B17" s="113"/>
      <c r="C17" s="113"/>
      <c r="D17" s="110">
        <f>SUM(D14:D16)</f>
        <v>0</v>
      </c>
      <c r="E17" s="110">
        <f>SUM(E14:E16)</f>
        <v>0</v>
      </c>
      <c r="F17" s="110"/>
      <c r="G17" s="110"/>
      <c r="H17" s="114">
        <f>SUM(H14:H16)</f>
        <v>0</v>
      </c>
    </row>
    <row r="18" spans="1:10" ht="15" customHeight="1" thickBot="1" x14ac:dyDescent="0.3">
      <c r="A18" s="25"/>
      <c r="B18" s="26"/>
      <c r="C18" s="26"/>
      <c r="D18" s="118">
        <f>SUM(D12,D17)</f>
        <v>0</v>
      </c>
      <c r="E18" s="118">
        <f>SUM(E12,E17)</f>
        <v>0</v>
      </c>
      <c r="F18" s="26"/>
      <c r="G18" s="27"/>
      <c r="H18" s="28">
        <f>SUM(H12,H17)</f>
        <v>0</v>
      </c>
      <c r="I18" s="37"/>
    </row>
    <row r="19" spans="1:10" ht="16.5" customHeight="1" x14ac:dyDescent="0.25">
      <c r="A19" s="115" t="s">
        <v>18</v>
      </c>
      <c r="B19" s="116"/>
      <c r="C19" s="116"/>
      <c r="D19" s="111"/>
      <c r="E19" s="111"/>
      <c r="F19" s="111"/>
      <c r="G19" s="111"/>
      <c r="H19" s="117"/>
    </row>
    <row r="20" spans="1:10" ht="15" customHeight="1" x14ac:dyDescent="0.25">
      <c r="A20" s="97"/>
      <c r="B20" s="41" t="s">
        <v>11</v>
      </c>
      <c r="C20" s="77">
        <v>0.09</v>
      </c>
      <c r="D20" s="42" t="s">
        <v>15</v>
      </c>
      <c r="E20" s="38"/>
      <c r="F20" s="38"/>
      <c r="G20" s="39"/>
      <c r="H20" s="40">
        <f>SUM(C20*D18)</f>
        <v>0</v>
      </c>
      <c r="I20" s="37"/>
    </row>
    <row r="21" spans="1:10" ht="15" customHeight="1" x14ac:dyDescent="0.25">
      <c r="A21" s="98"/>
      <c r="B21" s="43" t="s">
        <v>12</v>
      </c>
      <c r="C21" s="78">
        <v>0.03</v>
      </c>
      <c r="D21" s="44" t="s">
        <v>15</v>
      </c>
      <c r="E21" s="45"/>
      <c r="F21" s="45"/>
      <c r="G21" s="46"/>
      <c r="H21" s="47">
        <f>C21*D18</f>
        <v>0</v>
      </c>
      <c r="I21" s="37"/>
    </row>
    <row r="22" spans="1:10" ht="16.5" customHeight="1" x14ac:dyDescent="0.25">
      <c r="A22" s="99" t="s">
        <v>51</v>
      </c>
      <c r="B22" s="100"/>
      <c r="C22" s="100"/>
      <c r="D22" s="101"/>
      <c r="E22" s="101"/>
      <c r="F22" s="101"/>
      <c r="G22" s="101"/>
      <c r="H22" s="102">
        <f>SUM(H20:H21)</f>
        <v>0</v>
      </c>
    </row>
    <row r="23" spans="1:10" ht="6" customHeight="1" thickBot="1" x14ac:dyDescent="0.3"/>
    <row r="24" spans="1:10" ht="17.25" customHeight="1" thickBot="1" x14ac:dyDescent="0.3">
      <c r="A24" s="25" t="str">
        <f>CONCATENATE("GRAND TOTAL"," FOR ",A1)</f>
        <v>GRAND TOTAL FOR RS2 SYSTEM HEADEND</v>
      </c>
      <c r="B24" s="26"/>
      <c r="C24" s="26"/>
      <c r="D24" s="26"/>
      <c r="E24" s="26"/>
      <c r="F24" s="26"/>
      <c r="G24" s="27"/>
      <c r="H24" s="28">
        <f>SUM(H18,H22)</f>
        <v>0</v>
      </c>
    </row>
    <row r="27" spans="1:10" ht="14.4" x14ac:dyDescent="0.3">
      <c r="B27"/>
      <c r="C27"/>
      <c r="D27"/>
      <c r="E27"/>
      <c r="F27"/>
      <c r="G27"/>
      <c r="H27"/>
      <c r="I27"/>
      <c r="J27"/>
    </row>
    <row r="28" spans="1:10" ht="14.4" x14ac:dyDescent="0.3">
      <c r="A28"/>
      <c r="B28"/>
      <c r="C28"/>
      <c r="D28"/>
      <c r="E28"/>
      <c r="F28"/>
      <c r="G28"/>
      <c r="H28"/>
      <c r="I28"/>
      <c r="J28"/>
    </row>
    <row r="29" spans="1:10" ht="14.4" x14ac:dyDescent="0.3">
      <c r="A29"/>
      <c r="B29"/>
      <c r="C29"/>
      <c r="D29"/>
      <c r="E29"/>
      <c r="F29"/>
      <c r="G29"/>
      <c r="H29"/>
      <c r="I29"/>
    </row>
    <row r="30" spans="1:10" ht="14.4" x14ac:dyDescent="0.3">
      <c r="A30"/>
      <c r="B30"/>
      <c r="C30"/>
      <c r="D30"/>
      <c r="E30"/>
      <c r="F30"/>
      <c r="G30"/>
      <c r="H30"/>
      <c r="I30"/>
    </row>
    <row r="31" spans="1:10" ht="14.4" x14ac:dyDescent="0.3">
      <c r="A31"/>
      <c r="B31"/>
      <c r="C31"/>
      <c r="D31"/>
      <c r="E31"/>
      <c r="F31"/>
      <c r="G31"/>
      <c r="H31"/>
      <c r="I31"/>
    </row>
    <row r="32" spans="1:10" ht="14.4" x14ac:dyDescent="0.3">
      <c r="A32"/>
      <c r="B32"/>
      <c r="C32"/>
      <c r="D32"/>
      <c r="E32"/>
      <c r="F32"/>
      <c r="G32"/>
      <c r="H32"/>
      <c r="I32"/>
    </row>
  </sheetData>
  <mergeCells count="4">
    <mergeCell ref="D2:G2"/>
    <mergeCell ref="A5:A11"/>
    <mergeCell ref="B14:C14"/>
    <mergeCell ref="B15:C15"/>
  </mergeCells>
  <pageMargins left="0.5" right="0.5" top="0.7" bottom="0.75" header="0.3" footer="0.3"/>
  <pageSetup orientation="portrait" r:id="rId1"/>
  <headerFooter>
    <oddFooter>&amp;L&amp;F&amp;C&amp;A
&amp;R03/24/2023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CC515-3C6A-4FEC-A0B5-3D42D42A3536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92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SERVICES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SERVICES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66D2-FA66-4868-A3E1-E2B5C2684B5B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86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STUDENT UNION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STUDENT UNION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55003-5B1E-4B63-B121-FB9C30DAD13B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87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THEATER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THEATER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B9DD5-54AD-43BB-BA29-42A1DD7368A0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88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TRANSPORTATION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TRANSPORTATION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E0AEE-2660-4E30-902B-A7E37848C5F8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89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TRIDENT INNOVATION CENTER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TRIDENT INNOVATION CENTER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7984-57C9-42AD-BCDD-6A6C297EBA60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90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BUSINESS RESOURCE CENTER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BUSINESS RESOURCE CENTER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0F447-A223-41E6-80C2-2500E738ECCC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91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LOS BANOS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LOS BANOS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5.6640625" style="1" customWidth="1"/>
    <col min="3" max="3" width="4.6640625" style="1" bestFit="1" customWidth="1"/>
    <col min="4" max="7" width="10.33203125" style="1" customWidth="1"/>
    <col min="8" max="8" width="13.5546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69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15" si="0">SUM(D5:F5)</f>
        <v>0</v>
      </c>
      <c r="H5" s="36">
        <f t="shared" ref="H5:H15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ref="G16:G23" si="2">SUM(D16:F16)</f>
        <v>0</v>
      </c>
      <c r="H16" s="40">
        <f t="shared" ref="H16:H23" si="3">SUM(C16*G16)</f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2"/>
        <v>0</v>
      </c>
      <c r="H17" s="40">
        <f t="shared" si="3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2"/>
        <v>0</v>
      </c>
      <c r="H18" s="40">
        <f t="shared" si="3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2"/>
        <v>0</v>
      </c>
      <c r="H19" s="40">
        <f t="shared" si="3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2"/>
        <v>0</v>
      </c>
      <c r="H20" s="40">
        <f t="shared" si="3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2"/>
        <v>0</v>
      </c>
      <c r="H21" s="40">
        <f t="shared" si="3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2"/>
        <v>0</v>
      </c>
      <c r="H22" s="40">
        <f t="shared" si="3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2"/>
        <v>0</v>
      </c>
      <c r="H23" s="40">
        <f t="shared" si="3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ref="G24:G28" si="4">SUM(D24:F24)</f>
        <v>0</v>
      </c>
      <c r="H24" s="40">
        <f t="shared" ref="H24:H28" si="5">SUM(C24*G24)</f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4"/>
        <v>0</v>
      </c>
      <c r="H25" s="40">
        <f t="shared" si="5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4"/>
        <v>0</v>
      </c>
      <c r="H26" s="40">
        <f t="shared" si="5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4"/>
        <v>0</v>
      </c>
      <c r="H27" s="40">
        <f t="shared" si="5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4"/>
        <v>0</v>
      </c>
      <c r="H28" s="40">
        <f t="shared" si="5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ref="G29" si="6">SUM(D29:F29)</f>
        <v>0</v>
      </c>
      <c r="H29" s="40">
        <f t="shared" ref="H29" si="7">SUM(C29*G29)</f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8">SUM(D30:F30)</f>
        <v>0</v>
      </c>
      <c r="H30" s="47">
        <f t="shared" ref="H30" si="9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10">SUM(E33:E37)</f>
        <v>0</v>
      </c>
      <c r="F38" s="104">
        <f t="shared" si="10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ADMINISTRATION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ADMINISTRATION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B47:C47"/>
    <mergeCell ref="D2:G2"/>
    <mergeCell ref="A33:A37"/>
    <mergeCell ref="B46:C46"/>
  </mergeCells>
  <phoneticPr fontId="15" type="noConversion"/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8DADF-377D-486C-808E-023C591F2B3B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70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AGRICULTURE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AGRICULTURE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8EB7C-3167-4524-9D9F-0012555E73A6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71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ALLIED HEALTH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ALLIED HEALTH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4864C-0525-4F53-B3D0-47AFC6A50520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72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CHILD DEVELOPMENT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CHILD DEVELOPMENT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57CF4-094C-417E-860D-262D37EBC3D4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73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FIELD HOUSE A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FIELD HOUSE A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E67F-7098-4FDA-B7BE-746B5646C870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74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FINE ARTS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FINE ARTS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95FA1-378E-45CF-98F0-3C512005A48C}">
  <sheetPr>
    <tabColor theme="3" tint="0.39997558519241921"/>
  </sheetPr>
  <dimension ref="A1:N55"/>
  <sheetViews>
    <sheetView showGridLines="0" zoomScaleNormal="100" zoomScaleSheetLayoutView="100" workbookViewId="0">
      <selection activeCell="J15" sqref="J15"/>
    </sheetView>
  </sheetViews>
  <sheetFormatPr defaultColWidth="9.109375" defaultRowHeight="14.4" x14ac:dyDescent="0.3"/>
  <cols>
    <col min="1" max="1" width="4.5546875" style="1" customWidth="1"/>
    <col min="2" max="2" width="26.77734375" style="1" customWidth="1"/>
    <col min="3" max="3" width="5.6640625" style="1" customWidth="1"/>
    <col min="4" max="7" width="10.33203125" style="1" customWidth="1"/>
    <col min="8" max="8" width="12.21875" style="1" customWidth="1"/>
    <col min="9" max="9" width="9.109375" style="1"/>
    <col min="10" max="13" width="12.6640625" customWidth="1"/>
    <col min="15" max="16384" width="9.109375" style="1"/>
  </cols>
  <sheetData>
    <row r="1" spans="1:9" ht="22.5" customHeight="1" x14ac:dyDescent="0.3">
      <c r="A1" s="79" t="s">
        <v>75</v>
      </c>
      <c r="B1" s="79"/>
      <c r="C1" s="79"/>
      <c r="D1" s="79"/>
      <c r="E1" s="79"/>
      <c r="F1" s="79"/>
      <c r="G1" s="79"/>
      <c r="H1" s="79"/>
    </row>
    <row r="2" spans="1:9" ht="15" customHeight="1" x14ac:dyDescent="0.3">
      <c r="A2" s="4"/>
      <c r="B2" s="7"/>
      <c r="C2" s="7"/>
      <c r="D2" s="88" t="s">
        <v>8</v>
      </c>
      <c r="E2" s="89"/>
      <c r="F2" s="89"/>
      <c r="G2" s="90"/>
      <c r="H2" s="5" t="s">
        <v>9</v>
      </c>
    </row>
    <row r="3" spans="1:9" ht="15" customHeight="1" x14ac:dyDescent="0.3">
      <c r="A3" s="6"/>
      <c r="B3" s="8" t="s">
        <v>3</v>
      </c>
      <c r="C3" s="8" t="s">
        <v>4</v>
      </c>
      <c r="D3" s="18" t="s">
        <v>0</v>
      </c>
      <c r="E3" s="18" t="s">
        <v>1</v>
      </c>
      <c r="F3" s="18" t="s">
        <v>2</v>
      </c>
      <c r="G3" s="18" t="s">
        <v>5</v>
      </c>
      <c r="H3" s="19" t="s">
        <v>5</v>
      </c>
    </row>
    <row r="4" spans="1:9" ht="16.5" customHeight="1" x14ac:dyDescent="0.3">
      <c r="A4" s="20" t="s">
        <v>56</v>
      </c>
      <c r="B4" s="2"/>
      <c r="C4" s="2"/>
      <c r="D4" s="3"/>
      <c r="E4" s="3"/>
      <c r="F4" s="3"/>
      <c r="G4" s="3"/>
      <c r="H4" s="29"/>
    </row>
    <row r="5" spans="1:9" x14ac:dyDescent="0.3">
      <c r="A5" s="52"/>
      <c r="B5" s="50" t="s">
        <v>25</v>
      </c>
      <c r="C5" s="64">
        <v>0</v>
      </c>
      <c r="D5" s="65">
        <v>0</v>
      </c>
      <c r="E5" s="66">
        <v>0</v>
      </c>
      <c r="F5" s="66">
        <v>0</v>
      </c>
      <c r="G5" s="35">
        <f t="shared" ref="G5:G29" si="0">SUM(D5:F5)</f>
        <v>0</v>
      </c>
      <c r="H5" s="36">
        <f t="shared" ref="H5:H29" si="1">SUM(C5*G5)</f>
        <v>0</v>
      </c>
      <c r="I5" s="13"/>
    </row>
    <row r="6" spans="1:9" x14ac:dyDescent="0.3">
      <c r="A6" s="53"/>
      <c r="B6" s="51" t="s">
        <v>26</v>
      </c>
      <c r="C6" s="67">
        <v>0</v>
      </c>
      <c r="D6" s="68">
        <v>0</v>
      </c>
      <c r="E6" s="69">
        <v>0</v>
      </c>
      <c r="F6" s="69">
        <v>0</v>
      </c>
      <c r="G6" s="39">
        <f t="shared" si="0"/>
        <v>0</v>
      </c>
      <c r="H6" s="40">
        <f t="shared" si="1"/>
        <v>0</v>
      </c>
      <c r="I6" s="13"/>
    </row>
    <row r="7" spans="1:9" x14ac:dyDescent="0.3">
      <c r="A7" s="53"/>
      <c r="B7" s="51" t="s">
        <v>27</v>
      </c>
      <c r="C7" s="67">
        <v>0</v>
      </c>
      <c r="D7" s="68">
        <v>0</v>
      </c>
      <c r="E7" s="69">
        <v>0</v>
      </c>
      <c r="F7" s="69">
        <v>0</v>
      </c>
      <c r="G7" s="39">
        <f t="shared" si="0"/>
        <v>0</v>
      </c>
      <c r="H7" s="40">
        <f t="shared" si="1"/>
        <v>0</v>
      </c>
      <c r="I7" s="13"/>
    </row>
    <row r="8" spans="1:9" x14ac:dyDescent="0.3">
      <c r="A8" s="53"/>
      <c r="B8" s="51" t="s">
        <v>28</v>
      </c>
      <c r="C8" s="67">
        <v>0</v>
      </c>
      <c r="D8" s="68">
        <v>0</v>
      </c>
      <c r="E8" s="69">
        <v>0</v>
      </c>
      <c r="F8" s="69">
        <v>0</v>
      </c>
      <c r="G8" s="39">
        <f t="shared" si="0"/>
        <v>0</v>
      </c>
      <c r="H8" s="40">
        <f t="shared" si="1"/>
        <v>0</v>
      </c>
      <c r="I8" s="13"/>
    </row>
    <row r="9" spans="1:9" x14ac:dyDescent="0.3">
      <c r="A9" s="53"/>
      <c r="B9" s="51" t="s">
        <v>29</v>
      </c>
      <c r="C9" s="67">
        <v>0</v>
      </c>
      <c r="D9" s="68">
        <v>0</v>
      </c>
      <c r="E9" s="69">
        <v>0</v>
      </c>
      <c r="F9" s="69">
        <v>0</v>
      </c>
      <c r="G9" s="39">
        <f t="shared" si="0"/>
        <v>0</v>
      </c>
      <c r="H9" s="40">
        <f t="shared" si="1"/>
        <v>0</v>
      </c>
      <c r="I9" s="13"/>
    </row>
    <row r="10" spans="1:9" x14ac:dyDescent="0.3">
      <c r="A10" s="53"/>
      <c r="B10" s="51" t="s">
        <v>30</v>
      </c>
      <c r="C10" s="67">
        <v>0</v>
      </c>
      <c r="D10" s="68">
        <v>0</v>
      </c>
      <c r="E10" s="69">
        <v>0</v>
      </c>
      <c r="F10" s="69">
        <v>0</v>
      </c>
      <c r="G10" s="39">
        <f t="shared" si="0"/>
        <v>0</v>
      </c>
      <c r="H10" s="40">
        <f t="shared" si="1"/>
        <v>0</v>
      </c>
      <c r="I10" s="13"/>
    </row>
    <row r="11" spans="1:9" x14ac:dyDescent="0.3">
      <c r="A11" s="53"/>
      <c r="B11" s="51" t="s">
        <v>31</v>
      </c>
      <c r="C11" s="67">
        <v>0</v>
      </c>
      <c r="D11" s="68">
        <v>0</v>
      </c>
      <c r="E11" s="69">
        <v>0</v>
      </c>
      <c r="F11" s="69">
        <v>0</v>
      </c>
      <c r="G11" s="39">
        <f t="shared" si="0"/>
        <v>0</v>
      </c>
      <c r="H11" s="40">
        <f t="shared" si="1"/>
        <v>0</v>
      </c>
      <c r="I11" s="13"/>
    </row>
    <row r="12" spans="1:9" x14ac:dyDescent="0.3">
      <c r="A12" s="53"/>
      <c r="B12" s="51" t="s">
        <v>32</v>
      </c>
      <c r="C12" s="67">
        <v>0</v>
      </c>
      <c r="D12" s="68">
        <v>0</v>
      </c>
      <c r="E12" s="69">
        <v>0</v>
      </c>
      <c r="F12" s="69">
        <v>0</v>
      </c>
      <c r="G12" s="39">
        <f t="shared" si="0"/>
        <v>0</v>
      </c>
      <c r="H12" s="40">
        <f t="shared" si="1"/>
        <v>0</v>
      </c>
      <c r="I12" s="13"/>
    </row>
    <row r="13" spans="1:9" x14ac:dyDescent="0.3">
      <c r="A13" s="53"/>
      <c r="B13" s="51" t="s">
        <v>33</v>
      </c>
      <c r="C13" s="67">
        <v>0</v>
      </c>
      <c r="D13" s="68">
        <v>0</v>
      </c>
      <c r="E13" s="69">
        <v>0</v>
      </c>
      <c r="F13" s="69">
        <v>0</v>
      </c>
      <c r="G13" s="39">
        <f t="shared" si="0"/>
        <v>0</v>
      </c>
      <c r="H13" s="40">
        <f t="shared" si="1"/>
        <v>0</v>
      </c>
      <c r="I13" s="13"/>
    </row>
    <row r="14" spans="1:9" x14ac:dyDescent="0.3">
      <c r="A14" s="53"/>
      <c r="B14" s="51" t="s">
        <v>34</v>
      </c>
      <c r="C14" s="67">
        <v>0</v>
      </c>
      <c r="D14" s="68">
        <v>0</v>
      </c>
      <c r="E14" s="69">
        <v>0</v>
      </c>
      <c r="F14" s="69">
        <v>0</v>
      </c>
      <c r="G14" s="39">
        <f t="shared" si="0"/>
        <v>0</v>
      </c>
      <c r="H14" s="40">
        <f t="shared" si="1"/>
        <v>0</v>
      </c>
      <c r="I14" s="13"/>
    </row>
    <row r="15" spans="1:9" x14ac:dyDescent="0.3">
      <c r="A15" s="53"/>
      <c r="B15" s="51" t="s">
        <v>35</v>
      </c>
      <c r="C15" s="67">
        <v>0</v>
      </c>
      <c r="D15" s="68">
        <v>0</v>
      </c>
      <c r="E15" s="69">
        <v>0</v>
      </c>
      <c r="F15" s="69">
        <v>0</v>
      </c>
      <c r="G15" s="39">
        <f t="shared" si="0"/>
        <v>0</v>
      </c>
      <c r="H15" s="40">
        <f t="shared" si="1"/>
        <v>0</v>
      </c>
      <c r="I15" s="13"/>
    </row>
    <row r="16" spans="1:9" x14ac:dyDescent="0.3">
      <c r="A16" s="53"/>
      <c r="B16" s="51" t="s">
        <v>6</v>
      </c>
      <c r="C16" s="67">
        <v>0</v>
      </c>
      <c r="D16" s="68">
        <v>0</v>
      </c>
      <c r="E16" s="69">
        <v>0</v>
      </c>
      <c r="F16" s="69">
        <v>0</v>
      </c>
      <c r="G16" s="39">
        <f t="shared" si="0"/>
        <v>0</v>
      </c>
      <c r="H16" s="40">
        <f t="shared" si="1"/>
        <v>0</v>
      </c>
      <c r="I16" s="13"/>
    </row>
    <row r="17" spans="1:9" x14ac:dyDescent="0.3">
      <c r="A17" s="53"/>
      <c r="B17" s="51" t="s">
        <v>36</v>
      </c>
      <c r="C17" s="67">
        <v>0</v>
      </c>
      <c r="D17" s="68">
        <v>0</v>
      </c>
      <c r="E17" s="69">
        <v>0</v>
      </c>
      <c r="F17" s="69">
        <v>0</v>
      </c>
      <c r="G17" s="39">
        <f t="shared" si="0"/>
        <v>0</v>
      </c>
      <c r="H17" s="40">
        <f t="shared" si="1"/>
        <v>0</v>
      </c>
      <c r="I17" s="13"/>
    </row>
    <row r="18" spans="1:9" x14ac:dyDescent="0.3">
      <c r="A18" s="53"/>
      <c r="B18" s="51" t="s">
        <v>37</v>
      </c>
      <c r="C18" s="67">
        <v>0</v>
      </c>
      <c r="D18" s="68">
        <v>0</v>
      </c>
      <c r="E18" s="69">
        <v>0</v>
      </c>
      <c r="F18" s="69">
        <v>0</v>
      </c>
      <c r="G18" s="39">
        <f t="shared" si="0"/>
        <v>0</v>
      </c>
      <c r="H18" s="40">
        <f t="shared" si="1"/>
        <v>0</v>
      </c>
      <c r="I18" s="13"/>
    </row>
    <row r="19" spans="1:9" x14ac:dyDescent="0.3">
      <c r="A19" s="53"/>
      <c r="B19" s="51" t="s">
        <v>38</v>
      </c>
      <c r="C19" s="67">
        <v>0</v>
      </c>
      <c r="D19" s="68">
        <v>0</v>
      </c>
      <c r="E19" s="69">
        <v>0</v>
      </c>
      <c r="F19" s="69">
        <v>0</v>
      </c>
      <c r="G19" s="39">
        <f t="shared" si="0"/>
        <v>0</v>
      </c>
      <c r="H19" s="40">
        <f t="shared" si="1"/>
        <v>0</v>
      </c>
      <c r="I19" s="13"/>
    </row>
    <row r="20" spans="1:9" x14ac:dyDescent="0.3">
      <c r="A20" s="53"/>
      <c r="B20" s="51" t="s">
        <v>39</v>
      </c>
      <c r="C20" s="67">
        <v>0</v>
      </c>
      <c r="D20" s="68">
        <v>0</v>
      </c>
      <c r="E20" s="69">
        <v>0</v>
      </c>
      <c r="F20" s="69">
        <v>0</v>
      </c>
      <c r="G20" s="39">
        <f t="shared" si="0"/>
        <v>0</v>
      </c>
      <c r="H20" s="40">
        <f t="shared" si="1"/>
        <v>0</v>
      </c>
      <c r="I20" s="13"/>
    </row>
    <row r="21" spans="1:9" x14ac:dyDescent="0.3">
      <c r="A21" s="53"/>
      <c r="B21" s="51" t="s">
        <v>40</v>
      </c>
      <c r="C21" s="67">
        <v>0</v>
      </c>
      <c r="D21" s="68">
        <v>0</v>
      </c>
      <c r="E21" s="69">
        <v>0</v>
      </c>
      <c r="F21" s="69">
        <v>0</v>
      </c>
      <c r="G21" s="39">
        <f t="shared" si="0"/>
        <v>0</v>
      </c>
      <c r="H21" s="40">
        <f t="shared" si="1"/>
        <v>0</v>
      </c>
      <c r="I21" s="13"/>
    </row>
    <row r="22" spans="1:9" x14ac:dyDescent="0.3">
      <c r="A22" s="53"/>
      <c r="B22" s="51" t="s">
        <v>7</v>
      </c>
      <c r="C22" s="67">
        <v>0</v>
      </c>
      <c r="D22" s="68">
        <v>0</v>
      </c>
      <c r="E22" s="69">
        <v>0</v>
      </c>
      <c r="F22" s="69">
        <v>0</v>
      </c>
      <c r="G22" s="39">
        <f t="shared" si="0"/>
        <v>0</v>
      </c>
      <c r="H22" s="40">
        <f t="shared" si="1"/>
        <v>0</v>
      </c>
      <c r="I22" s="13"/>
    </row>
    <row r="23" spans="1:9" x14ac:dyDescent="0.3">
      <c r="A23" s="53"/>
      <c r="B23" s="51" t="s">
        <v>41</v>
      </c>
      <c r="C23" s="67">
        <v>0</v>
      </c>
      <c r="D23" s="68">
        <v>0</v>
      </c>
      <c r="E23" s="69">
        <v>0</v>
      </c>
      <c r="F23" s="69">
        <v>0</v>
      </c>
      <c r="G23" s="39">
        <f t="shared" si="0"/>
        <v>0</v>
      </c>
      <c r="H23" s="40">
        <f t="shared" si="1"/>
        <v>0</v>
      </c>
      <c r="I23" s="13"/>
    </row>
    <row r="24" spans="1:9" x14ac:dyDescent="0.3">
      <c r="A24" s="53"/>
      <c r="B24" s="51" t="s">
        <v>42</v>
      </c>
      <c r="C24" s="67">
        <v>0</v>
      </c>
      <c r="D24" s="68">
        <v>0</v>
      </c>
      <c r="E24" s="69">
        <v>0</v>
      </c>
      <c r="F24" s="69">
        <v>0</v>
      </c>
      <c r="G24" s="39">
        <f t="shared" si="0"/>
        <v>0</v>
      </c>
      <c r="H24" s="40">
        <f t="shared" si="1"/>
        <v>0</v>
      </c>
      <c r="I24" s="13"/>
    </row>
    <row r="25" spans="1:9" x14ac:dyDescent="0.3">
      <c r="A25" s="53"/>
      <c r="B25" s="51" t="s">
        <v>43</v>
      </c>
      <c r="C25" s="67">
        <v>0</v>
      </c>
      <c r="D25" s="68">
        <v>0</v>
      </c>
      <c r="E25" s="69">
        <v>0</v>
      </c>
      <c r="F25" s="69">
        <v>0</v>
      </c>
      <c r="G25" s="39">
        <f t="shared" si="0"/>
        <v>0</v>
      </c>
      <c r="H25" s="40">
        <f t="shared" si="1"/>
        <v>0</v>
      </c>
      <c r="I25" s="13"/>
    </row>
    <row r="26" spans="1:9" x14ac:dyDescent="0.3">
      <c r="A26" s="53"/>
      <c r="B26" s="51" t="s">
        <v>44</v>
      </c>
      <c r="C26" s="67">
        <v>0</v>
      </c>
      <c r="D26" s="68">
        <v>0</v>
      </c>
      <c r="E26" s="69">
        <v>0</v>
      </c>
      <c r="F26" s="69">
        <v>0</v>
      </c>
      <c r="G26" s="39">
        <f t="shared" si="0"/>
        <v>0</v>
      </c>
      <c r="H26" s="40">
        <f t="shared" si="1"/>
        <v>0</v>
      </c>
      <c r="I26" s="13"/>
    </row>
    <row r="27" spans="1:9" x14ac:dyDescent="0.3">
      <c r="A27" s="53"/>
      <c r="B27" s="51" t="s">
        <v>45</v>
      </c>
      <c r="C27" s="67">
        <v>0</v>
      </c>
      <c r="D27" s="68">
        <v>0</v>
      </c>
      <c r="E27" s="69">
        <v>0</v>
      </c>
      <c r="F27" s="69">
        <v>0</v>
      </c>
      <c r="G27" s="39">
        <f t="shared" si="0"/>
        <v>0</v>
      </c>
      <c r="H27" s="40">
        <f t="shared" si="1"/>
        <v>0</v>
      </c>
      <c r="I27" s="13"/>
    </row>
    <row r="28" spans="1:9" x14ac:dyDescent="0.3">
      <c r="A28" s="53"/>
      <c r="B28" s="51" t="s">
        <v>46</v>
      </c>
      <c r="C28" s="67">
        <v>0</v>
      </c>
      <c r="D28" s="68">
        <v>0</v>
      </c>
      <c r="E28" s="69">
        <v>0</v>
      </c>
      <c r="F28" s="69">
        <v>0</v>
      </c>
      <c r="G28" s="39">
        <f t="shared" si="0"/>
        <v>0</v>
      </c>
      <c r="H28" s="40">
        <f t="shared" si="1"/>
        <v>0</v>
      </c>
      <c r="I28" s="13"/>
    </row>
    <row r="29" spans="1:9" x14ac:dyDescent="0.3">
      <c r="A29" s="53"/>
      <c r="B29" s="51" t="s">
        <v>47</v>
      </c>
      <c r="C29" s="67">
        <v>0</v>
      </c>
      <c r="D29" s="68">
        <v>0</v>
      </c>
      <c r="E29" s="69">
        <v>0</v>
      </c>
      <c r="F29" s="69">
        <v>0</v>
      </c>
      <c r="G29" s="39">
        <f t="shared" si="0"/>
        <v>0</v>
      </c>
      <c r="H29" s="40">
        <f t="shared" si="1"/>
        <v>0</v>
      </c>
      <c r="I29" s="13"/>
    </row>
    <row r="30" spans="1:9" x14ac:dyDescent="0.3">
      <c r="A30" s="54"/>
      <c r="B30" s="74"/>
      <c r="C30" s="70"/>
      <c r="D30" s="71"/>
      <c r="E30" s="72"/>
      <c r="F30" s="72"/>
      <c r="G30" s="46">
        <f t="shared" ref="G30" si="2">SUM(D30:F30)</f>
        <v>0</v>
      </c>
      <c r="H30" s="47">
        <f t="shared" ref="H30" si="3">SUM(C30*G30)</f>
        <v>0</v>
      </c>
      <c r="I30" s="13"/>
    </row>
    <row r="31" spans="1:9" ht="16.5" customHeight="1" x14ac:dyDescent="0.3">
      <c r="A31" s="20" t="s">
        <v>57</v>
      </c>
      <c r="B31" s="2"/>
      <c r="C31" s="2"/>
      <c r="D31" s="106">
        <f>SUM(D5:D30)</f>
        <v>0</v>
      </c>
      <c r="E31" s="106">
        <f>SUM(E5:E30)</f>
        <v>0</v>
      </c>
      <c r="F31" s="106">
        <f>SUM(D31:E31)</f>
        <v>0</v>
      </c>
      <c r="G31" s="106"/>
      <c r="H31" s="107">
        <f>SUM(H5:H30)</f>
        <v>0</v>
      </c>
    </row>
    <row r="32" spans="1:9" ht="16.5" customHeight="1" x14ac:dyDescent="0.3">
      <c r="A32" s="21" t="s">
        <v>60</v>
      </c>
      <c r="B32" s="9"/>
      <c r="C32" s="9"/>
      <c r="D32" s="9"/>
      <c r="E32" s="9"/>
      <c r="F32" s="9"/>
      <c r="G32" s="9"/>
      <c r="H32" s="30"/>
    </row>
    <row r="33" spans="1:9" x14ac:dyDescent="0.3">
      <c r="A33" s="91"/>
      <c r="B33" s="50" t="s">
        <v>52</v>
      </c>
      <c r="C33" s="64">
        <v>0</v>
      </c>
      <c r="D33" s="65">
        <v>0</v>
      </c>
      <c r="E33" s="66">
        <v>0</v>
      </c>
      <c r="F33" s="66">
        <v>0</v>
      </c>
      <c r="G33" s="35">
        <f>SUM(D33:F33)</f>
        <v>0</v>
      </c>
      <c r="H33" s="36">
        <f>SUM(C33*G33)</f>
        <v>0</v>
      </c>
    </row>
    <row r="34" spans="1:9" x14ac:dyDescent="0.3">
      <c r="A34" s="92"/>
      <c r="B34" s="50" t="s">
        <v>53</v>
      </c>
      <c r="C34" s="67">
        <v>0</v>
      </c>
      <c r="D34" s="68">
        <v>0</v>
      </c>
      <c r="E34" s="69">
        <v>0</v>
      </c>
      <c r="F34" s="69">
        <v>0</v>
      </c>
      <c r="G34" s="39">
        <f>SUM(D34:F34)</f>
        <v>0</v>
      </c>
      <c r="H34" s="40">
        <f>SUM(C34*G34)</f>
        <v>0</v>
      </c>
    </row>
    <row r="35" spans="1:9" x14ac:dyDescent="0.3">
      <c r="A35" s="92"/>
      <c r="B35" s="50" t="s">
        <v>54</v>
      </c>
      <c r="C35" s="67">
        <v>0</v>
      </c>
      <c r="D35" s="68">
        <v>0</v>
      </c>
      <c r="E35" s="69">
        <v>0</v>
      </c>
      <c r="F35" s="69">
        <v>0</v>
      </c>
      <c r="G35" s="39">
        <f>SUM(D35:F35)</f>
        <v>0</v>
      </c>
      <c r="H35" s="40">
        <f>SUM(C35*G35)</f>
        <v>0</v>
      </c>
    </row>
    <row r="36" spans="1:9" x14ac:dyDescent="0.3">
      <c r="A36" s="92"/>
      <c r="B36" s="50" t="s">
        <v>55</v>
      </c>
      <c r="C36" s="67">
        <v>0</v>
      </c>
      <c r="D36" s="68">
        <v>0</v>
      </c>
      <c r="E36" s="69">
        <v>0</v>
      </c>
      <c r="F36" s="69">
        <v>0</v>
      </c>
      <c r="G36" s="39">
        <f>SUM(D36:F36)</f>
        <v>0</v>
      </c>
      <c r="H36" s="40">
        <f>SUM(C36*G36)</f>
        <v>0</v>
      </c>
    </row>
    <row r="37" spans="1:9" x14ac:dyDescent="0.3">
      <c r="A37" s="93"/>
      <c r="B37" s="74"/>
      <c r="C37" s="73"/>
      <c r="D37" s="71"/>
      <c r="E37" s="72"/>
      <c r="F37" s="72"/>
      <c r="G37" s="46">
        <f>SUM(D37:F37)</f>
        <v>0</v>
      </c>
      <c r="H37" s="47">
        <f>SUM(C37*G37)</f>
        <v>0</v>
      </c>
    </row>
    <row r="38" spans="1:9" ht="16.5" customHeight="1" x14ac:dyDescent="0.3">
      <c r="A38" s="21" t="s">
        <v>58</v>
      </c>
      <c r="B38" s="9"/>
      <c r="C38" s="9"/>
      <c r="D38" s="104">
        <f>SUM(D33:D37)</f>
        <v>0</v>
      </c>
      <c r="E38" s="104">
        <f t="shared" ref="E38:F38" si="4">SUM(E33:E37)</f>
        <v>0</v>
      </c>
      <c r="F38" s="104">
        <f t="shared" si="4"/>
        <v>0</v>
      </c>
      <c r="G38" s="9"/>
      <c r="H38" s="108">
        <f>SUM(H33:H37)</f>
        <v>0</v>
      </c>
    </row>
    <row r="39" spans="1:9" ht="16.5" customHeight="1" x14ac:dyDescent="0.3">
      <c r="A39" s="22" t="s">
        <v>68</v>
      </c>
      <c r="B39" s="10"/>
      <c r="C39" s="10"/>
      <c r="D39" s="14"/>
      <c r="E39" s="14"/>
      <c r="F39" s="15"/>
      <c r="G39" s="15"/>
      <c r="H39" s="31"/>
    </row>
    <row r="40" spans="1:9" x14ac:dyDescent="0.3">
      <c r="A40" s="48"/>
      <c r="B40" s="49"/>
      <c r="C40" s="49"/>
      <c r="D40" s="65">
        <v>0</v>
      </c>
      <c r="E40" s="66">
        <v>0</v>
      </c>
      <c r="F40" s="34"/>
      <c r="G40" s="35"/>
      <c r="H40" s="36">
        <f>SUM(D40:E40)</f>
        <v>0</v>
      </c>
    </row>
    <row r="41" spans="1:9" ht="16.5" customHeight="1" x14ac:dyDescent="0.3">
      <c r="A41" s="22" t="s">
        <v>59</v>
      </c>
      <c r="B41" s="10"/>
      <c r="C41" s="10"/>
      <c r="D41" s="105">
        <f>SUM(D40)</f>
        <v>0</v>
      </c>
      <c r="E41" s="105">
        <f>SUM(E40)</f>
        <v>0</v>
      </c>
      <c r="F41" s="15"/>
      <c r="G41" s="15"/>
      <c r="H41" s="31">
        <f>SUM(H40)</f>
        <v>0</v>
      </c>
    </row>
    <row r="42" spans="1:9" ht="16.5" customHeight="1" x14ac:dyDescent="0.3">
      <c r="A42" s="23" t="s">
        <v>65</v>
      </c>
      <c r="B42" s="11"/>
      <c r="C42" s="11"/>
      <c r="D42" s="16"/>
      <c r="E42" s="16"/>
      <c r="F42" s="16"/>
      <c r="G42" s="16"/>
      <c r="H42" s="32"/>
    </row>
    <row r="43" spans="1:9" x14ac:dyDescent="0.3">
      <c r="A43" s="48"/>
      <c r="B43" s="49"/>
      <c r="C43" s="49"/>
      <c r="D43" s="65">
        <v>0</v>
      </c>
      <c r="E43" s="66">
        <v>0</v>
      </c>
      <c r="F43" s="34"/>
      <c r="G43" s="35"/>
      <c r="H43" s="36">
        <f>SUM(D43:E43)</f>
        <v>0</v>
      </c>
    </row>
    <row r="44" spans="1:9" ht="16.5" customHeight="1" x14ac:dyDescent="0.3">
      <c r="A44" s="23" t="s">
        <v>61</v>
      </c>
      <c r="B44" s="11"/>
      <c r="C44" s="11"/>
      <c r="D44" s="16">
        <f>SUM(D43)</f>
        <v>0</v>
      </c>
      <c r="E44" s="16">
        <f>SUM(E43)</f>
        <v>0</v>
      </c>
      <c r="F44" s="16"/>
      <c r="G44" s="16"/>
      <c r="H44" s="32">
        <f>SUM(H43)</f>
        <v>0</v>
      </c>
    </row>
    <row r="45" spans="1:9" ht="16.5" customHeight="1" x14ac:dyDescent="0.3">
      <c r="A45" s="24" t="s">
        <v>66</v>
      </c>
      <c r="B45" s="12"/>
      <c r="C45" s="12"/>
      <c r="D45" s="17"/>
      <c r="E45" s="17"/>
      <c r="F45" s="17"/>
      <c r="G45" s="17"/>
      <c r="H45" s="33"/>
    </row>
    <row r="46" spans="1:9" x14ac:dyDescent="0.3">
      <c r="A46" s="96"/>
      <c r="B46" s="94" t="s">
        <v>22</v>
      </c>
      <c r="C46" s="95"/>
      <c r="D46" s="65">
        <v>0</v>
      </c>
      <c r="E46" s="66">
        <v>0</v>
      </c>
      <c r="F46" s="34"/>
      <c r="G46" s="35"/>
      <c r="H46" s="36">
        <f>SUM(D46:E46)</f>
        <v>0</v>
      </c>
      <c r="I46" s="37"/>
    </row>
    <row r="47" spans="1:9" ht="15" customHeight="1" x14ac:dyDescent="0.3">
      <c r="A47" s="97"/>
      <c r="B47" s="86" t="s">
        <v>10</v>
      </c>
      <c r="C47" s="87"/>
      <c r="D47" s="68">
        <v>0</v>
      </c>
      <c r="E47" s="69">
        <v>0</v>
      </c>
      <c r="F47" s="38"/>
      <c r="G47" s="39"/>
      <c r="H47" s="40">
        <f>SUM(D47:E47)</f>
        <v>0</v>
      </c>
      <c r="I47" s="37"/>
    </row>
    <row r="48" spans="1:9" ht="15" customHeight="1" x14ac:dyDescent="0.3">
      <c r="A48" s="97"/>
      <c r="B48" s="75" t="s">
        <v>14</v>
      </c>
      <c r="C48" s="76"/>
      <c r="D48" s="68">
        <v>0</v>
      </c>
      <c r="E48" s="69">
        <v>0</v>
      </c>
      <c r="F48" s="38"/>
      <c r="G48" s="39"/>
      <c r="H48" s="40">
        <f>SUM(D48:E48)</f>
        <v>0</v>
      </c>
      <c r="I48" s="37"/>
    </row>
    <row r="49" spans="1:9" ht="16.5" customHeight="1" thickBot="1" x14ac:dyDescent="0.35">
      <c r="A49" s="24" t="s">
        <v>50</v>
      </c>
      <c r="B49" s="12"/>
      <c r="C49" s="12"/>
      <c r="D49" s="17">
        <f>SUM(D46:D48)</f>
        <v>0</v>
      </c>
      <c r="E49" s="17">
        <f>SUM(E46:E48)</f>
        <v>0</v>
      </c>
      <c r="F49" s="17"/>
      <c r="G49" s="17"/>
      <c r="H49" s="33">
        <f>SUM(H46:H48)</f>
        <v>0</v>
      </c>
    </row>
    <row r="50" spans="1:9" ht="15" customHeight="1" thickBot="1" x14ac:dyDescent="0.35">
      <c r="A50" s="25" t="str">
        <f>CONCATENATE("SUB TOTAL"," FOR ",A1)</f>
        <v>SUB TOTAL FOR GYM</v>
      </c>
      <c r="B50" s="26"/>
      <c r="C50" s="26"/>
      <c r="D50" s="109">
        <f>SUM(D31,D38,D41,D49,D44)</f>
        <v>0</v>
      </c>
      <c r="E50" s="109">
        <f>SUM(E31,E38,E41,E49,E44)</f>
        <v>0</v>
      </c>
      <c r="F50" s="26"/>
      <c r="G50" s="27"/>
      <c r="H50" s="28">
        <f>SUM(H31,H38,H41,H49,H44)</f>
        <v>0</v>
      </c>
      <c r="I50" s="37"/>
    </row>
    <row r="51" spans="1:9" ht="16.5" customHeight="1" x14ac:dyDescent="0.3">
      <c r="A51" s="99" t="s">
        <v>67</v>
      </c>
      <c r="B51" s="100"/>
      <c r="C51" s="100"/>
      <c r="D51" s="101"/>
      <c r="E51" s="101"/>
      <c r="F51" s="101"/>
      <c r="G51" s="101"/>
      <c r="H51" s="102">
        <f>SUM(H52:H53)</f>
        <v>0</v>
      </c>
    </row>
    <row r="52" spans="1:9" ht="15" customHeight="1" x14ac:dyDescent="0.3">
      <c r="A52" s="97"/>
      <c r="B52" s="41" t="s">
        <v>11</v>
      </c>
      <c r="C52" s="77">
        <v>0.09</v>
      </c>
      <c r="D52" s="42" t="s">
        <v>15</v>
      </c>
      <c r="E52" s="38"/>
      <c r="F52" s="38"/>
      <c r="G52" s="39"/>
      <c r="H52" s="40">
        <f>SUM(C52*D50)</f>
        <v>0</v>
      </c>
      <c r="I52" s="37"/>
    </row>
    <row r="53" spans="1:9" ht="15" customHeight="1" x14ac:dyDescent="0.3">
      <c r="A53" s="98"/>
      <c r="B53" s="43" t="s">
        <v>12</v>
      </c>
      <c r="C53" s="78">
        <v>0.03</v>
      </c>
      <c r="D53" s="44" t="s">
        <v>15</v>
      </c>
      <c r="E53" s="45"/>
      <c r="F53" s="45"/>
      <c r="G53" s="46"/>
      <c r="H53" s="47">
        <f>C53*D50</f>
        <v>0</v>
      </c>
      <c r="I53" s="37"/>
    </row>
    <row r="54" spans="1:9" ht="6" customHeight="1" thickBot="1" x14ac:dyDescent="0.35"/>
    <row r="55" spans="1:9" ht="17.25" customHeight="1" thickBot="1" x14ac:dyDescent="0.35">
      <c r="A55" s="25" t="str">
        <f>CONCATENATE("GRAND TOTAL"," FOR ",A1)</f>
        <v>GRAND TOTAL FOR GYM</v>
      </c>
      <c r="B55" s="26"/>
      <c r="C55" s="26"/>
      <c r="D55" s="26"/>
      <c r="E55" s="26"/>
      <c r="F55" s="26"/>
      <c r="G55" s="27"/>
      <c r="H55" s="28">
        <f>SUM(H50,H51)</f>
        <v>0</v>
      </c>
    </row>
  </sheetData>
  <mergeCells count="4">
    <mergeCell ref="D2:G2"/>
    <mergeCell ref="A33:A37"/>
    <mergeCell ref="B46:C46"/>
    <mergeCell ref="B47:C47"/>
  </mergeCells>
  <pageMargins left="0.5" right="0.5" top="0.7" bottom="0.75" header="0.3" footer="0.3"/>
  <pageSetup orientation="portrait" r:id="rId1"/>
  <headerFooter>
    <oddFooter>&amp;L&amp;F&amp;C&amp;A
&amp;R03/24/2023</oddFooter>
  </headerFooter>
  <rowBreaks count="1" manualBreakCount="1">
    <brk id="4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26</vt:i4>
      </vt:variant>
    </vt:vector>
  </HeadingPairs>
  <TitlesOfParts>
    <vt:vector size="52" baseType="lpstr">
      <vt:lpstr>RECAP</vt:lpstr>
      <vt:lpstr>System</vt:lpstr>
      <vt:lpstr>Administration</vt:lpstr>
      <vt:lpstr>Agriculture</vt:lpstr>
      <vt:lpstr>Allied Health</vt:lpstr>
      <vt:lpstr>Child Development</vt:lpstr>
      <vt:lpstr>Field House A</vt:lpstr>
      <vt:lpstr>Fine Arts</vt:lpstr>
      <vt:lpstr>Gym</vt:lpstr>
      <vt:lpstr>Interdisciplinary Academic Ctr</vt:lpstr>
      <vt:lpstr>Industrial Technology</vt:lpstr>
      <vt:lpstr>Lesher</vt:lpstr>
      <vt:lpstr>Learning Resource Center</vt:lpstr>
      <vt:lpstr>Maintenance &amp; Operations</vt:lpstr>
      <vt:lpstr>Mechanized Agriculture</vt:lpstr>
      <vt:lpstr>Music</vt:lpstr>
      <vt:lpstr>Plant Science</vt:lpstr>
      <vt:lpstr>Public Safety</vt:lpstr>
      <vt:lpstr>Science</vt:lpstr>
      <vt:lpstr>Services</vt:lpstr>
      <vt:lpstr>Student Union</vt:lpstr>
      <vt:lpstr>Theater</vt:lpstr>
      <vt:lpstr>Transportation</vt:lpstr>
      <vt:lpstr>Trident Innovation Ctr</vt:lpstr>
      <vt:lpstr>Business Resource Ctr</vt:lpstr>
      <vt:lpstr>Los Banos</vt:lpstr>
      <vt:lpstr>Administration!Print_Area</vt:lpstr>
      <vt:lpstr>Agriculture!Print_Area</vt:lpstr>
      <vt:lpstr>'Allied Health'!Print_Area</vt:lpstr>
      <vt:lpstr>'Business Resource Ctr'!Print_Area</vt:lpstr>
      <vt:lpstr>'Child Development'!Print_Area</vt:lpstr>
      <vt:lpstr>'Field House A'!Print_Area</vt:lpstr>
      <vt:lpstr>'Fine Arts'!Print_Area</vt:lpstr>
      <vt:lpstr>Gym!Print_Area</vt:lpstr>
      <vt:lpstr>'Industrial Technology'!Print_Area</vt:lpstr>
      <vt:lpstr>'Interdisciplinary Academic Ctr'!Print_Area</vt:lpstr>
      <vt:lpstr>'Learning Resource Center'!Print_Area</vt:lpstr>
      <vt:lpstr>Lesher!Print_Area</vt:lpstr>
      <vt:lpstr>'Los Banos'!Print_Area</vt:lpstr>
      <vt:lpstr>'Maintenance &amp; Operations'!Print_Area</vt:lpstr>
      <vt:lpstr>'Mechanized Agriculture'!Print_Area</vt:lpstr>
      <vt:lpstr>Music!Print_Area</vt:lpstr>
      <vt:lpstr>'Plant Science'!Print_Area</vt:lpstr>
      <vt:lpstr>'Public Safety'!Print_Area</vt:lpstr>
      <vt:lpstr>RECAP!Print_Area</vt:lpstr>
      <vt:lpstr>Science!Print_Area</vt:lpstr>
      <vt:lpstr>Services!Print_Area</vt:lpstr>
      <vt:lpstr>'Student Union'!Print_Area</vt:lpstr>
      <vt:lpstr>System!Print_Area</vt:lpstr>
      <vt:lpstr>Theater!Print_Area</vt:lpstr>
      <vt:lpstr>Transportation!Print_Area</vt:lpstr>
      <vt:lpstr>'Trident Innovation Ctr'!Print_Area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Chrissy McCutcheon</cp:lastModifiedBy>
  <cp:lastPrinted>2023-03-27T07:04:31Z</cp:lastPrinted>
  <dcterms:created xsi:type="dcterms:W3CDTF">2017-09-14T20:47:03Z</dcterms:created>
  <dcterms:modified xsi:type="dcterms:W3CDTF">2023-03-27T07:04:42Z</dcterms:modified>
</cp:coreProperties>
</file>